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老F盘资料\李强的材料\2022-2023第二学期文件\关于做好2023级新生教材征订工作的通知\"/>
    </mc:Choice>
  </mc:AlternateContent>
  <bookViews>
    <workbookView xWindow="-120" yWindow="-120" windowWidth="29040" windowHeight="15840" tabRatio="705"/>
  </bookViews>
  <sheets>
    <sheet name="选用计划表" sheetId="13" r:id="rId1"/>
    <sheet name="Sheet3" sheetId="16" r:id="rId2"/>
    <sheet name="Sheet1" sheetId="11" state="hidden" r:id="rId3"/>
    <sheet name="Sheet2" sheetId="15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Sheet1!$A$1:$CJ$123</definedName>
    <definedName name="_xlnm._FilterDatabase" localSheetId="0" hidden="1">选用计划表!$A$4:$DJ$106</definedName>
    <definedName name="材料化学">Sheet2!$AA$2:$AA$3</definedName>
    <definedName name="财务管理">Sheet2!$AV$2</definedName>
    <definedName name="财务管理_升本">Sheet2!$AW$2:$AW$3</definedName>
    <definedName name="产品设计">Sheet2!$BD$2:$BD$3</definedName>
    <definedName name="电气工程及其自动化">Sheet2!$AE$2:$AE$3</definedName>
    <definedName name="电子工程学院">Sheet2!$B$2:$B$7</definedName>
    <definedName name="电子商务">Sheet2!$AX$2</definedName>
    <definedName name="电子商务_升本">Sheet2!$AY$2:$AY$3</definedName>
    <definedName name="电子信息工程">Sheet2!$Q$2:$Q$3</definedName>
    <definedName name="动画">Sheet2!$BE$2:$BE$3</definedName>
    <definedName name="法学">Sheet2!$W$2:$W$3</definedName>
    <definedName name="法学院">Sheet2!$C$2:$C$5</definedName>
    <definedName name="翻译">Sheet2!$BR$2</definedName>
    <definedName name="高分子材料与工程">Sheet2!$AB$2:$AB$3</definedName>
    <definedName name="光电信息科学与工程">Sheet2!$R$2</definedName>
    <definedName name="广告学">Sheet2!$BV$2:$BV$3</definedName>
    <definedName name="轨道交通信号与控制">Sheet2!$AF$2</definedName>
    <definedName name="国际经济与贸易">Sheet2!$AZ$2</definedName>
    <definedName name="汉语言文学">Sheet2!$BW$2:$BW$4</definedName>
    <definedName name="汉语言文学_升本">Sheet2!$BX$2:$BX$3</definedName>
    <definedName name="化工与材料工程学院">Sheet2!$D$2:$D$5</definedName>
    <definedName name="化学">Sheet2!$AC$2:$AC$3</definedName>
    <definedName name="化学工程与工艺">Sheet2!$AD$2:$AD$3</definedName>
    <definedName name="化学与材料工程学院">Sheet2!$D$2:$D$5</definedName>
    <definedName name="环境设计">Sheet2!$BF$2:$BF$4</definedName>
    <definedName name="会计学">Sheet2!$BA$2:$BA$3</definedName>
    <definedName name="机器人工程">Sheet2!$AG$2</definedName>
    <definedName name="机械设计制造及其自动化">Sheet2!$AH$2:$AH$3</definedName>
    <definedName name="机械与电气工程学院">Sheet2!$E$2:$E$7</definedName>
    <definedName name="计算机科学与技术">Sheet2!$AK$2:$AK$3</definedName>
    <definedName name="计算机学院">Sheet2!$F$2:$F$5</definedName>
    <definedName name="教育学院">Sheet2!$G$2:$G$5</definedName>
    <definedName name="金融工程">Sheet2!$AS$2:$AS$3</definedName>
    <definedName name="金融数学">Sheet2!$AT$2:$AT$3</definedName>
    <definedName name="金融与数学学院">Sheet2!$H$2:$H$4</definedName>
    <definedName name="经济与管理学院">Sheet2!$I$2:$I$8</definedName>
    <definedName name="马克思主义学院">Sheet2!$J$2</definedName>
    <definedName name="美术学">Sheet2!$BG$2:$BG$4</definedName>
    <definedName name="美术与设计学院">Sheet2!$K$2:$K$6</definedName>
    <definedName name="人工智能">Sheet2!$S$2</definedName>
    <definedName name="软件工程">Sheet2!$AL$2:$AL$3</definedName>
    <definedName name="商务英语">Sheet2!$BS$2</definedName>
    <definedName name="社会工作">Sheet2!$X$2</definedName>
    <definedName name="社会工作_升本">Sheet2!$Y$2:$Y$3</definedName>
    <definedName name="社会体育指导与管理">Sheet2!$BN$2</definedName>
    <definedName name="社会体育指导与管理_对口">Sheet2!$BO$2</definedName>
    <definedName name="生物工程">Sheet2!$BI$2</definedName>
    <definedName name="生物工程学院">Sheet2!$L$2:$L$6</definedName>
    <definedName name="生物科学">Sheet2!$BJ$2:$BJ$3</definedName>
    <definedName name="生物制药">Sheet2!$BK$2</definedName>
    <definedName name="食品质量与安全">Sheet2!$BL$2:$BL$3</definedName>
    <definedName name="市场营销_对口">Sheet2!$BB$2</definedName>
    <definedName name="视觉传达设计">Sheet2!$BH$2:$BH$4</definedName>
    <definedName name="数据科学与大数据技术">Sheet2!$AM$2:$AM$3</definedName>
    <definedName name="数学与应用数学">Sheet2!$AU$2:$AU$5</definedName>
    <definedName name="数字经济">Sheet2!$BB$2</definedName>
    <definedName name="思想政治教育">Sheet2!$BC$2:$BC$3</definedName>
    <definedName name="体育教育">Sheet2!$BP$2:$BP$7</definedName>
    <definedName name="体育学院">Sheet2!$M$2:$M$5</definedName>
    <definedName name="通信工程">Sheet2!$T$2</definedName>
    <definedName name="通信工程_升本">Sheet2!$V$2</definedName>
    <definedName name="外国语学院">Sheet2!$N$2:$N$5</definedName>
    <definedName name="网络工程_对口">Sheet2!$AN$2:$AN$3</definedName>
    <definedName name="文化产业管理_对口">Sheet2!$Z$2:$Z$3</definedName>
    <definedName name="文学与传播学院">Sheet2!$O$2:$O$6</definedName>
    <definedName name="物理学">Sheet2!$U$2:$U$3</definedName>
    <definedName name="戏剧影视文学">Sheet2!$BY$2</definedName>
    <definedName name="小学教育">Sheet2!$AO$2:$AO$5</definedName>
    <definedName name="新闻学">Sheet2!$BZ$2:$BZ$3</definedName>
    <definedName name="休闲体育">Sheet2!$BQ$2</definedName>
    <definedName name="学前教育">Sheet2!$AP$2</definedName>
    <definedName name="学前教育_升本">Sheet2!$AQ$2:$AQ$3</definedName>
    <definedName name="音乐表演">Sheet2!$CA$2</definedName>
    <definedName name="音乐学">Sheet2!$CB$2:$CB$5</definedName>
    <definedName name="音乐学院">Sheet2!$P$2:$P$3</definedName>
    <definedName name="应用心理学">Sheet2!$AR$2</definedName>
    <definedName name="英语">Sheet2!$BT$2:$BT$5</definedName>
    <definedName name="英语_升本">Sheet2!$BU$2:$BU$4</definedName>
    <definedName name="园林_对口">Sheet2!$BM$2:$BM$3</definedName>
    <definedName name="自动化">Sheet2!$AI$2</definedName>
    <definedName name="自动化_对口">Sheet2!$AJ$2:$AJ$3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6" i="13" l="1"/>
  <c r="L106" i="13" s="1"/>
  <c r="N106" i="13" s="1"/>
  <c r="E105" i="13"/>
  <c r="L105" i="13" s="1"/>
  <c r="N105" i="13" s="1"/>
  <c r="E104" i="13"/>
  <c r="L104" i="13" s="1"/>
  <c r="N104" i="13" s="1"/>
  <c r="E103" i="13"/>
  <c r="L103" i="13" s="1"/>
  <c r="N103" i="13" s="1"/>
  <c r="E102" i="13"/>
  <c r="L102" i="13" s="1"/>
  <c r="N102" i="13" s="1"/>
  <c r="E101" i="13"/>
  <c r="L101" i="13" s="1"/>
  <c r="N101" i="13" s="1"/>
  <c r="E100" i="13"/>
  <c r="L100" i="13" s="1"/>
  <c r="N100" i="13" s="1"/>
  <c r="E99" i="13"/>
  <c r="L99" i="13" s="1"/>
  <c r="N99" i="13" s="1"/>
  <c r="E98" i="13"/>
  <c r="L98" i="13" s="1"/>
  <c r="N98" i="13" s="1"/>
  <c r="E97" i="13"/>
  <c r="L97" i="13" s="1"/>
  <c r="N97" i="13" s="1"/>
  <c r="E96" i="13"/>
  <c r="L96" i="13" s="1"/>
  <c r="N96" i="13" s="1"/>
  <c r="E95" i="13"/>
  <c r="L95" i="13" s="1"/>
  <c r="N95" i="13" s="1"/>
  <c r="E94" i="13"/>
  <c r="L94" i="13" s="1"/>
  <c r="N94" i="13" s="1"/>
  <c r="E93" i="13"/>
  <c r="L93" i="13" s="1"/>
  <c r="N93" i="13" s="1"/>
  <c r="E92" i="13"/>
  <c r="L92" i="13" s="1"/>
  <c r="N92" i="13" s="1"/>
  <c r="E91" i="13"/>
  <c r="L91" i="13" s="1"/>
  <c r="N91" i="13" s="1"/>
  <c r="E90" i="13"/>
  <c r="L90" i="13" s="1"/>
  <c r="N90" i="13" s="1"/>
  <c r="E89" i="13"/>
  <c r="L89" i="13" s="1"/>
  <c r="N89" i="13" s="1"/>
  <c r="E88" i="13"/>
  <c r="L88" i="13" s="1"/>
  <c r="N88" i="13" s="1"/>
  <c r="E87" i="13"/>
  <c r="L87" i="13" s="1"/>
  <c r="N87" i="13" s="1"/>
  <c r="E86" i="13"/>
  <c r="L86" i="13" s="1"/>
  <c r="N86" i="13" s="1"/>
  <c r="E85" i="13"/>
  <c r="L85" i="13" s="1"/>
  <c r="N85" i="13" s="1"/>
  <c r="E84" i="13"/>
  <c r="L84" i="13" s="1"/>
  <c r="N84" i="13" s="1"/>
  <c r="E83" i="13"/>
  <c r="L83" i="13" s="1"/>
  <c r="N83" i="13" s="1"/>
  <c r="E82" i="13"/>
  <c r="L82" i="13" s="1"/>
  <c r="N82" i="13" s="1"/>
  <c r="E81" i="13"/>
  <c r="L81" i="13" s="1"/>
  <c r="N81" i="13" s="1"/>
  <c r="E80" i="13"/>
  <c r="L80" i="13" s="1"/>
  <c r="N80" i="13" s="1"/>
  <c r="N79" i="13" l="1"/>
  <c r="E79" i="13"/>
  <c r="N78" i="13"/>
  <c r="E78" i="13"/>
  <c r="N77" i="13"/>
  <c r="E77" i="13"/>
  <c r="N76" i="13"/>
  <c r="E76" i="13"/>
  <c r="E75" i="13"/>
  <c r="L75" i="13" s="1"/>
  <c r="N75" i="13" s="1"/>
  <c r="E74" i="13"/>
  <c r="L74" i="13" s="1"/>
  <c r="N74" i="13" s="1"/>
  <c r="E73" i="13"/>
  <c r="L73" i="13" s="1"/>
  <c r="N73" i="13" s="1"/>
  <c r="E72" i="13"/>
  <c r="L72" i="13" s="1"/>
  <c r="N72" i="13" s="1"/>
  <c r="E71" i="13"/>
  <c r="L71" i="13" s="1"/>
  <c r="N71" i="13" s="1"/>
  <c r="E70" i="13"/>
  <c r="L70" i="13" s="1"/>
  <c r="N70" i="13" s="1"/>
  <c r="N69" i="13"/>
  <c r="N68" i="13"/>
  <c r="L67" i="13"/>
  <c r="N67" i="13" s="1"/>
  <c r="L66" i="13"/>
  <c r="N66" i="13" s="1"/>
  <c r="L65" i="13"/>
  <c r="N65" i="13" s="1"/>
  <c r="L64" i="13"/>
  <c r="N64" i="13" s="1"/>
  <c r="L63" i="13"/>
  <c r="N63" i="13" s="1"/>
  <c r="L62" i="13"/>
  <c r="N62" i="13" s="1"/>
  <c r="E61" i="13" l="1"/>
  <c r="L61" i="13" s="1"/>
  <c r="N61" i="13" s="1"/>
  <c r="E60" i="13"/>
  <c r="L60" i="13" s="1"/>
  <c r="N60" i="13" s="1"/>
  <c r="E59" i="13"/>
  <c r="L59" i="13" s="1"/>
  <c r="N59" i="13" s="1"/>
  <c r="E58" i="13"/>
  <c r="L58" i="13" s="1"/>
  <c r="N58" i="13" s="1"/>
  <c r="E57" i="13"/>
  <c r="L57" i="13" s="1"/>
  <c r="N57" i="13" s="1"/>
  <c r="E56" i="13"/>
  <c r="L56" i="13" s="1"/>
  <c r="N56" i="13" s="1"/>
  <c r="E55" i="13"/>
  <c r="L55" i="13" s="1"/>
  <c r="N55" i="13" s="1"/>
  <c r="E54" i="13"/>
  <c r="L54" i="13" s="1"/>
  <c r="N54" i="13" s="1"/>
  <c r="E53" i="13"/>
  <c r="L53" i="13" s="1"/>
  <c r="N53" i="13" s="1"/>
  <c r="E52" i="13"/>
  <c r="L52" i="13" s="1"/>
  <c r="N52" i="13" s="1"/>
  <c r="E51" i="13"/>
  <c r="L51" i="13" s="1"/>
  <c r="N51" i="13" s="1"/>
  <c r="E50" i="13"/>
  <c r="L50" i="13" s="1"/>
  <c r="N50" i="13" s="1"/>
  <c r="E49" i="13"/>
  <c r="L49" i="13" s="1"/>
  <c r="N49" i="13" s="1"/>
  <c r="E48" i="13"/>
  <c r="L48" i="13" s="1"/>
  <c r="N48" i="13" s="1"/>
  <c r="E47" i="13"/>
  <c r="L47" i="13" s="1"/>
  <c r="N47" i="13" s="1"/>
  <c r="E46" i="13"/>
  <c r="L46" i="13" s="1"/>
  <c r="N46" i="13" s="1"/>
  <c r="E45" i="13"/>
  <c r="L45" i="13" s="1"/>
  <c r="N45" i="13" s="1"/>
  <c r="E44" i="13"/>
  <c r="L44" i="13" s="1"/>
  <c r="N44" i="13" s="1"/>
  <c r="E43" i="13"/>
  <c r="L43" i="13" s="1"/>
  <c r="N43" i="13" s="1"/>
  <c r="E42" i="13"/>
  <c r="L42" i="13" s="1"/>
  <c r="N42" i="13" s="1"/>
  <c r="E41" i="13"/>
  <c r="L41" i="13" s="1"/>
  <c r="N41" i="13" s="1"/>
  <c r="E40" i="13"/>
  <c r="L40" i="13" s="1"/>
  <c r="N40" i="13" s="1"/>
  <c r="E39" i="13"/>
  <c r="L39" i="13" s="1"/>
  <c r="N39" i="13" s="1"/>
  <c r="E38" i="13"/>
  <c r="L38" i="13" s="1"/>
  <c r="N38" i="13" s="1"/>
  <c r="E37" i="13"/>
  <c r="L37" i="13" s="1"/>
  <c r="N37" i="13" s="1"/>
  <c r="E36" i="13"/>
  <c r="L36" i="13" s="1"/>
  <c r="N36" i="13" s="1"/>
  <c r="E35" i="13"/>
  <c r="L35" i="13" s="1"/>
  <c r="N35" i="13" s="1"/>
  <c r="E34" i="13"/>
  <c r="L34" i="13" s="1"/>
  <c r="N34" i="13" s="1"/>
  <c r="E33" i="13"/>
  <c r="L33" i="13" s="1"/>
  <c r="N33" i="13" s="1"/>
  <c r="E32" i="13"/>
  <c r="L32" i="13" s="1"/>
  <c r="N32" i="13" s="1"/>
  <c r="E31" i="13"/>
  <c r="L31" i="13" s="1"/>
  <c r="N31" i="13" s="1"/>
  <c r="E30" i="13"/>
  <c r="L30" i="13" s="1"/>
  <c r="N30" i="13" s="1"/>
  <c r="E29" i="13"/>
  <c r="L29" i="13" s="1"/>
  <c r="N29" i="13" s="1"/>
  <c r="E28" i="13"/>
  <c r="L28" i="13" s="1"/>
  <c r="N28" i="13" s="1"/>
  <c r="E27" i="13"/>
  <c r="L27" i="13" s="1"/>
  <c r="N27" i="13" s="1"/>
  <c r="E26" i="13"/>
  <c r="L26" i="13" s="1"/>
  <c r="N26" i="13" s="1"/>
  <c r="E25" i="13"/>
  <c r="L25" i="13" s="1"/>
  <c r="N25" i="13" s="1"/>
  <c r="E24" i="13"/>
  <c r="L24" i="13" s="1"/>
  <c r="N24" i="13" s="1"/>
  <c r="E23" i="13"/>
  <c r="L23" i="13" s="1"/>
  <c r="N23" i="13" s="1"/>
  <c r="E22" i="13"/>
  <c r="L22" i="13" s="1"/>
  <c r="N22" i="13" s="1"/>
  <c r="E21" i="13"/>
  <c r="L21" i="13" s="1"/>
  <c r="N21" i="13" s="1"/>
  <c r="E20" i="13"/>
  <c r="L20" i="13" s="1"/>
  <c r="N20" i="13" s="1"/>
  <c r="E19" i="13"/>
  <c r="L19" i="13" s="1"/>
  <c r="N19" i="13" s="1"/>
  <c r="E18" i="13"/>
  <c r="L18" i="13" s="1"/>
  <c r="N18" i="13" s="1"/>
  <c r="E17" i="13"/>
  <c r="L17" i="13" s="1"/>
  <c r="N17" i="13" s="1"/>
  <c r="E16" i="13"/>
  <c r="L16" i="13" s="1"/>
  <c r="N16" i="13" s="1"/>
  <c r="E15" i="13"/>
  <c r="L15" i="13" s="1"/>
  <c r="N15" i="13" s="1"/>
  <c r="E14" i="13"/>
  <c r="L14" i="13" s="1"/>
  <c r="N14" i="13" s="1"/>
  <c r="E13" i="13"/>
  <c r="L13" i="13" s="1"/>
  <c r="N13" i="13" s="1"/>
  <c r="E12" i="13"/>
  <c r="L12" i="13" s="1"/>
  <c r="N12" i="13" s="1"/>
  <c r="E11" i="13"/>
  <c r="L11" i="13" s="1"/>
  <c r="N11" i="13" s="1"/>
  <c r="E10" i="13"/>
  <c r="L10" i="13" s="1"/>
  <c r="N10" i="13" s="1"/>
  <c r="E9" i="13"/>
  <c r="L9" i="13" s="1"/>
  <c r="N9" i="13" s="1"/>
  <c r="E8" i="13"/>
  <c r="L8" i="13" s="1"/>
  <c r="N8" i="13" s="1"/>
  <c r="E7" i="13"/>
  <c r="L7" i="13" s="1"/>
  <c r="N7" i="13" s="1"/>
  <c r="E6" i="13"/>
  <c r="L6" i="13" s="1"/>
  <c r="N6" i="13" s="1"/>
  <c r="E5" i="13"/>
  <c r="L5" i="13" s="1"/>
  <c r="N5" i="13" s="1"/>
</calcChain>
</file>

<file path=xl/sharedStrings.xml><?xml version="1.0" encoding="utf-8"?>
<sst xmlns="http://schemas.openxmlformats.org/spreadsheetml/2006/main" count="1983" uniqueCount="393">
  <si>
    <t>淮 南 师 范 学 院 2023 年 秋 季 新 生 教 材 选 用 计 划 表</t>
  </si>
  <si>
    <t>学院：</t>
  </si>
  <si>
    <t>　年　　　月　　　日</t>
  </si>
  <si>
    <t>序号</t>
  </si>
  <si>
    <t>二级学院</t>
  </si>
  <si>
    <t>专业</t>
  </si>
  <si>
    <t>班级</t>
  </si>
  <si>
    <t>学生实际人数</t>
  </si>
  <si>
    <t>课程名称</t>
  </si>
  <si>
    <t>教 材 名 称（版次）</t>
  </si>
  <si>
    <t>出 版 社</t>
  </si>
  <si>
    <t>作者</t>
  </si>
  <si>
    <t>定价</t>
  </si>
  <si>
    <t>学生用书</t>
  </si>
  <si>
    <t>教师用书</t>
  </si>
  <si>
    <t>征订数量</t>
  </si>
  <si>
    <t>教材获奖情况</t>
  </si>
  <si>
    <t>是否马工程教材</t>
  </si>
  <si>
    <t>负责教师</t>
  </si>
  <si>
    <t>备注</t>
  </si>
  <si>
    <t>教材规格</t>
  </si>
  <si>
    <t>出版时间</t>
  </si>
  <si>
    <t>文学与传播学院</t>
  </si>
  <si>
    <t>汉语言文学</t>
  </si>
  <si>
    <t>汉语言文学23(1)</t>
  </si>
  <si>
    <t>大学写作1</t>
  </si>
  <si>
    <t>现代写作教程（第三版）</t>
  </si>
  <si>
    <t>高等教育出版社</t>
  </si>
  <si>
    <t>董小玉、刘海涛</t>
  </si>
  <si>
    <t>9787040398038</t>
  </si>
  <si>
    <t>十二五规划教材</t>
  </si>
  <si>
    <t>否</t>
  </si>
  <si>
    <t>余敏先</t>
  </si>
  <si>
    <t>已审订无误</t>
  </si>
  <si>
    <t>本科教材</t>
  </si>
  <si>
    <t>汉语言文学23(2)</t>
  </si>
  <si>
    <t>汉语言文学23(3)</t>
  </si>
  <si>
    <t>文学概论1</t>
  </si>
  <si>
    <t>文学理论（第二版）</t>
  </si>
  <si>
    <t>高等教育出版社、人民出版社</t>
  </si>
  <si>
    <t>王一川、胡亚敏、谭好哲</t>
  </si>
  <si>
    <t>9787040543629</t>
  </si>
  <si>
    <t>无</t>
  </si>
  <si>
    <t>是</t>
  </si>
  <si>
    <t>王维玉</t>
  </si>
  <si>
    <t>现代汉语1</t>
  </si>
  <si>
    <t>现代汉语（增订六版）上册</t>
  </si>
  <si>
    <t>黄伯荣、廖序东</t>
  </si>
  <si>
    <t>9787040465938</t>
  </si>
  <si>
    <t xml:space="preserve"> “十二五”普通高等教育本科国家级规划教材</t>
  </si>
  <si>
    <t>曹芝兵</t>
  </si>
  <si>
    <t>现代汉语2</t>
  </si>
  <si>
    <t>现代汉语（增订六版）下册</t>
  </si>
  <si>
    <t>9787040469882</t>
  </si>
  <si>
    <t>中国现当代文学1</t>
  </si>
  <si>
    <t>中国现代文学史1915-2018（第四版）（上册）</t>
  </si>
  <si>
    <t>朱栋霖、朱晓进、吴义勤</t>
  </si>
  <si>
    <t>9787040533224</t>
  </si>
  <si>
    <t>面向21世纪课程教材，十五国家级规划教材</t>
  </si>
  <si>
    <t>孙晓文</t>
  </si>
  <si>
    <t>中国现代文学史1915-2018（第四版）（下册）</t>
  </si>
  <si>
    <t>9787040529456</t>
  </si>
  <si>
    <t>中国现代文学作品选1915—2020（第四版）（两卷本 上册）</t>
  </si>
  <si>
    <t>朱栋霖</t>
  </si>
  <si>
    <t>9787040550016</t>
  </si>
  <si>
    <t>中国现代文学作品选1915—2020（第四版）（两卷本 下册）</t>
  </si>
  <si>
    <t>9787040558951</t>
  </si>
  <si>
    <t>普通话与教师口语</t>
  </si>
  <si>
    <t>普通话训练与测试教程（第1版）</t>
  </si>
  <si>
    <t>交通大学出版社</t>
  </si>
  <si>
    <t>岳守红、梁昌明</t>
  </si>
  <si>
    <t>9787313191014</t>
  </si>
  <si>
    <t>梁昌明</t>
  </si>
  <si>
    <t>汉语言文学_升本</t>
  </si>
  <si>
    <t>汉语言文学(升本)23(1)</t>
  </si>
  <si>
    <t>大学写作</t>
  </si>
  <si>
    <t>汉语言文学(升本)23(2)</t>
  </si>
  <si>
    <t>古代汉语1</t>
  </si>
  <si>
    <t>古代汉语（校订重排本)(第一册）</t>
  </si>
  <si>
    <t>中华书局</t>
  </si>
  <si>
    <t>王力</t>
  </si>
  <si>
    <t>9787101132434</t>
  </si>
  <si>
    <t>史萍</t>
  </si>
  <si>
    <t>古代汉语（校订重排本)（第二册）</t>
  </si>
  <si>
    <t>9787101132441</t>
  </si>
  <si>
    <t>古代汉语（校订重排本)（第三册）</t>
  </si>
  <si>
    <t>9787101132458</t>
  </si>
  <si>
    <t>古代汉语（校订重排本)（第四册）</t>
  </si>
  <si>
    <t>9787101132465</t>
  </si>
  <si>
    <t>古代文学1</t>
  </si>
  <si>
    <t>中国古代文学史（第二版）（上册）</t>
  </si>
  <si>
    <t>袁世硕、陈文新</t>
  </si>
  <si>
    <t>9787040501087</t>
  </si>
  <si>
    <t>田亮</t>
  </si>
  <si>
    <t>中国古代文学史（第二版）（中册）</t>
  </si>
  <si>
    <t>9787040501094</t>
  </si>
  <si>
    <t>中国古代文学史（第二版）（下册）</t>
  </si>
  <si>
    <t>9787040501179</t>
  </si>
  <si>
    <t>中国古代文学作品选简编（第二版）（上册、下册）</t>
  </si>
  <si>
    <t>中国人民大学出版社</t>
  </si>
  <si>
    <t>袁世硕</t>
  </si>
  <si>
    <t>9787300202624</t>
  </si>
  <si>
    <t>现当代文学1</t>
  </si>
  <si>
    <t>现代汉语（第二版）上下册</t>
  </si>
  <si>
    <t>北京大学出版社</t>
  </si>
  <si>
    <t>黄伯荣、李炜</t>
  </si>
  <si>
    <t>25.00（上）、28.00（下）</t>
  </si>
  <si>
    <t>9787301264362（上）、9787301205259（下）</t>
  </si>
  <si>
    <t>中国现代文学史1917—2013（第三版）（上册）</t>
  </si>
  <si>
    <t>37.50</t>
  </si>
  <si>
    <t>中国现代文学史1917—2013（第三版）（下册）</t>
  </si>
  <si>
    <t>30.20</t>
  </si>
  <si>
    <t>专业名称</t>
  </si>
  <si>
    <t>班级人数</t>
  </si>
  <si>
    <t>电子工程学院</t>
  </si>
  <si>
    <t>电子信息工程</t>
  </si>
  <si>
    <t>电子信息工程23(1)</t>
  </si>
  <si>
    <t>电子信息工程23(2)</t>
  </si>
  <si>
    <t>光电信息科学与工程</t>
  </si>
  <si>
    <t>光电信息科学与工程23(1)</t>
  </si>
  <si>
    <t>人工智能</t>
  </si>
  <si>
    <t>人工智能23(1)</t>
  </si>
  <si>
    <t>通信工程</t>
  </si>
  <si>
    <t>通信工程23(1)</t>
  </si>
  <si>
    <t>通信工程(升本)23(1)</t>
  </si>
  <si>
    <t>物理学</t>
  </si>
  <si>
    <t>物理学23(1)</t>
  </si>
  <si>
    <t>物理学23(2)</t>
  </si>
  <si>
    <t>法学院</t>
  </si>
  <si>
    <t>法学</t>
  </si>
  <si>
    <t>法学23(1)</t>
  </si>
  <si>
    <t>法学23(2)</t>
  </si>
  <si>
    <t>社会工作</t>
  </si>
  <si>
    <t>社会工作23(1)</t>
  </si>
  <si>
    <t>社会工作(升本)23(1)</t>
  </si>
  <si>
    <t>社会工作(升本)23(2)</t>
  </si>
  <si>
    <t>文化产业管理</t>
  </si>
  <si>
    <t>文化产业管理(对口)23(1)</t>
  </si>
  <si>
    <t>文化产业管理(对口)23(2)</t>
  </si>
  <si>
    <t>化学与材料工程学院</t>
  </si>
  <si>
    <t>材料化学</t>
  </si>
  <si>
    <t>材料化学23(1)</t>
  </si>
  <si>
    <t>材料化学23(2)</t>
  </si>
  <si>
    <t>高分子材料与工程</t>
  </si>
  <si>
    <t>高分子材料与工程23(1)</t>
  </si>
  <si>
    <t>高分子材料与工程23(2)</t>
  </si>
  <si>
    <t>化学</t>
  </si>
  <si>
    <t>化学23(1)</t>
  </si>
  <si>
    <t>化学23(2)</t>
  </si>
  <si>
    <t>化学工程与工艺</t>
  </si>
  <si>
    <t>化学工程与工艺23(1)</t>
  </si>
  <si>
    <t>化学工程与工艺23(2)</t>
  </si>
  <si>
    <t>机械与电气工程学院</t>
  </si>
  <si>
    <t>电气工程及其自动化</t>
  </si>
  <si>
    <t>电气工程及其自动化23(1)</t>
  </si>
  <si>
    <t>电气工程及其自动化23(2)</t>
  </si>
  <si>
    <t>轨道交通信号与控制</t>
  </si>
  <si>
    <t>轨道交通信号与控制23(1)</t>
  </si>
  <si>
    <t>机器人工程</t>
  </si>
  <si>
    <t>机器人工程23(1)</t>
  </si>
  <si>
    <t>机械设计制造及其自动化</t>
  </si>
  <si>
    <t>机械设计制造及其自动化23(1)</t>
  </si>
  <si>
    <t>机械设计制造及其自动化23(2)</t>
  </si>
  <si>
    <t>自动化</t>
  </si>
  <si>
    <t>自动化23(1)</t>
  </si>
  <si>
    <t>自动化(对口)23(2)</t>
  </si>
  <si>
    <t>自动化(对口)23(3)</t>
  </si>
  <si>
    <t>计算机学院</t>
  </si>
  <si>
    <t>计算机科学与技术</t>
  </si>
  <si>
    <t>计算机科学与技术23(1)</t>
  </si>
  <si>
    <t>计算机科学与技术23(2)</t>
  </si>
  <si>
    <t>软件工程</t>
  </si>
  <si>
    <t>软件工程23(1)</t>
  </si>
  <si>
    <t>软件工程23(2)</t>
  </si>
  <si>
    <t>数据科学与大数据技术</t>
  </si>
  <si>
    <t>数据科学与大数据技术23(1)</t>
  </si>
  <si>
    <t>数据科学与大数据技术23(2)</t>
  </si>
  <si>
    <t>网络工程</t>
  </si>
  <si>
    <t>网络工程(对口)23(1)</t>
  </si>
  <si>
    <t>网络工程(对口)23(2)</t>
  </si>
  <si>
    <t>教育学院</t>
  </si>
  <si>
    <t>小学教育</t>
  </si>
  <si>
    <t>小学教育(普通)23(1)</t>
  </si>
  <si>
    <t>小学教育(定向)23(2)</t>
  </si>
  <si>
    <t>小学教育(定向)23(3)</t>
  </si>
  <si>
    <t>小学教育(定向)23(4)</t>
  </si>
  <si>
    <t>学前教育</t>
  </si>
  <si>
    <t>学前教育23(1)</t>
  </si>
  <si>
    <t>学前教育(升本)23(1)</t>
  </si>
  <si>
    <t>学前教育(升本)23(2)</t>
  </si>
  <si>
    <t>应用心理学</t>
  </si>
  <si>
    <t>应用心理学23(1)</t>
  </si>
  <si>
    <t>金融与数学学院</t>
  </si>
  <si>
    <t>金融工程</t>
  </si>
  <si>
    <t>金融工程23(1)</t>
  </si>
  <si>
    <t>金融工程23(2)</t>
  </si>
  <si>
    <t>金融数学</t>
  </si>
  <si>
    <t>金融数学23(1)</t>
  </si>
  <si>
    <t>金融数学23(2)</t>
  </si>
  <si>
    <t>数学与应用数学</t>
  </si>
  <si>
    <t>数学与应用数学23(1)</t>
  </si>
  <si>
    <t>数学与应用数学23(2)</t>
  </si>
  <si>
    <t>数学与应用数学23(3)</t>
  </si>
  <si>
    <t>数学与应用数学23(4)</t>
  </si>
  <si>
    <t>经济与管理学院</t>
  </si>
  <si>
    <t>财务管理</t>
  </si>
  <si>
    <t>财务管理23(1)</t>
  </si>
  <si>
    <t>财务管理(升本)23(1)</t>
  </si>
  <si>
    <t>财务管理(升本)23(2)</t>
  </si>
  <si>
    <t>电子商务</t>
  </si>
  <si>
    <t>电子商务23(1)</t>
  </si>
  <si>
    <t>电子商务(升本)23(1)</t>
  </si>
  <si>
    <t>电子商务(升本)23(2)</t>
  </si>
  <si>
    <t>国际经济与贸易</t>
  </si>
  <si>
    <t>国际经济与贸易23(1)</t>
  </si>
  <si>
    <t>会计学</t>
  </si>
  <si>
    <t>会计学23(1)</t>
  </si>
  <si>
    <t>会计学23(2)</t>
  </si>
  <si>
    <t>数字经济</t>
  </si>
  <si>
    <t>数字经济23(1)</t>
  </si>
  <si>
    <t>马克思主义学院</t>
  </si>
  <si>
    <t>思想政治教育</t>
  </si>
  <si>
    <t>思想政治教育23(1)</t>
  </si>
  <si>
    <t>思想政治教育23(2)</t>
  </si>
  <si>
    <t>美术与设计学院</t>
  </si>
  <si>
    <t>产品设计</t>
  </si>
  <si>
    <t>产品设计23(1)</t>
  </si>
  <si>
    <t>产品设计23(2)</t>
  </si>
  <si>
    <t>动画</t>
  </si>
  <si>
    <t>动画23(1)</t>
  </si>
  <si>
    <t>动画23(2)</t>
  </si>
  <si>
    <t>环境设计</t>
  </si>
  <si>
    <t>环境设计23(1)</t>
  </si>
  <si>
    <t>环境设计23(2)</t>
  </si>
  <si>
    <t>环境设计23(3)</t>
  </si>
  <si>
    <t>美术学</t>
  </si>
  <si>
    <t>美术学23(1)</t>
  </si>
  <si>
    <t>美术学23(2)</t>
  </si>
  <si>
    <t>美术学23(3)</t>
  </si>
  <si>
    <t>视觉传达设计</t>
  </si>
  <si>
    <t>视觉传达设计23(1)</t>
  </si>
  <si>
    <t>视觉传达设计23(2)</t>
  </si>
  <si>
    <t>视觉传达设计23(3)</t>
  </si>
  <si>
    <t>生物工程学院</t>
  </si>
  <si>
    <t>生物工程</t>
  </si>
  <si>
    <t>生物工程23(1)</t>
  </si>
  <si>
    <t>生物科学</t>
  </si>
  <si>
    <t>生物科学23(1)</t>
  </si>
  <si>
    <t>生物科学23(2)</t>
  </si>
  <si>
    <t>生物制药</t>
  </si>
  <si>
    <t>生物制药23(1)</t>
  </si>
  <si>
    <t>食品质量与安全</t>
  </si>
  <si>
    <t>食品质量与安全23(1)</t>
  </si>
  <si>
    <t>食品质量与安全23(2)</t>
  </si>
  <si>
    <t>园林</t>
  </si>
  <si>
    <t>园林(对口)23(1)</t>
  </si>
  <si>
    <t>园林(对口)23(2)</t>
  </si>
  <si>
    <t>体育学院</t>
  </si>
  <si>
    <t>社会体育指导与管理</t>
  </si>
  <si>
    <t>社会体育指导与管理23(1)</t>
  </si>
  <si>
    <t>社会体育指导与管理(对口)23(2)</t>
  </si>
  <si>
    <t>体育教育</t>
  </si>
  <si>
    <t>体育教育23(1)</t>
  </si>
  <si>
    <t>体育教育23(2)</t>
  </si>
  <si>
    <t>体育教育23(3)</t>
  </si>
  <si>
    <t>体育教育23(4)</t>
  </si>
  <si>
    <t>体育教育23(5)</t>
  </si>
  <si>
    <t>体育教育23(6)</t>
  </si>
  <si>
    <t>休闲体育</t>
  </si>
  <si>
    <t>休闲体育23(1)</t>
  </si>
  <si>
    <t>外国语学院</t>
  </si>
  <si>
    <t>翻译</t>
  </si>
  <si>
    <t>翻译23(1)</t>
  </si>
  <si>
    <t>商务英语</t>
  </si>
  <si>
    <t>商务英语23(1)</t>
  </si>
  <si>
    <t>英语</t>
  </si>
  <si>
    <t>英语23(1)</t>
  </si>
  <si>
    <t>英语23(2)</t>
  </si>
  <si>
    <t>英语23(3)</t>
  </si>
  <si>
    <t>英语23(4)</t>
  </si>
  <si>
    <t>英语(升本)23(1)</t>
  </si>
  <si>
    <t>英语(升本)23(2)</t>
  </si>
  <si>
    <t>英语(升本)23(3)</t>
  </si>
  <si>
    <t>广告学</t>
  </si>
  <si>
    <t>广告学23(1)</t>
  </si>
  <si>
    <t>广告学23(2)</t>
  </si>
  <si>
    <t>戏剧影视文学</t>
  </si>
  <si>
    <t>戏剧影视文学23(1)</t>
  </si>
  <si>
    <t>新闻学</t>
  </si>
  <si>
    <t>新闻学23(1)</t>
  </si>
  <si>
    <t>新闻学23(2)</t>
  </si>
  <si>
    <t>音乐学院</t>
  </si>
  <si>
    <t>音乐表演</t>
  </si>
  <si>
    <t>音乐表演23(1)</t>
  </si>
  <si>
    <t>音乐学</t>
  </si>
  <si>
    <t>音乐学23(1)</t>
  </si>
  <si>
    <t>音乐学23(2)</t>
  </si>
  <si>
    <t>音乐学23(3)</t>
  </si>
  <si>
    <t>音乐学23(4)</t>
  </si>
  <si>
    <t>通信工程(升本)</t>
  </si>
  <si>
    <t>社会工作(升本)</t>
  </si>
  <si>
    <t>文化产业管理(对口)</t>
  </si>
  <si>
    <t>自动化(对口)</t>
  </si>
  <si>
    <t>网络工程(对口)</t>
  </si>
  <si>
    <t>学前教育(升本)</t>
  </si>
  <si>
    <t>财务管理(升本)</t>
  </si>
  <si>
    <t>电子商务(升本)</t>
  </si>
  <si>
    <t>园林(对口)</t>
  </si>
  <si>
    <t>社会体育指导与管理(对口)</t>
  </si>
  <si>
    <t>英语(升本)</t>
  </si>
  <si>
    <t>汉语言文学(升本)</t>
  </si>
  <si>
    <t>财务管理_升本</t>
  </si>
  <si>
    <t>社会体育指导与管理_对口</t>
  </si>
  <si>
    <t>社会工作_升本</t>
  </si>
  <si>
    <t>学前教育_升本</t>
  </si>
  <si>
    <t>文化产业管理_对口</t>
  </si>
  <si>
    <t>网络工程_对口</t>
  </si>
  <si>
    <t>电子商务_升本</t>
  </si>
  <si>
    <t>英语_升本</t>
  </si>
  <si>
    <t>园林_对口</t>
  </si>
  <si>
    <t>通信工程_升本</t>
  </si>
  <si>
    <t>自动化_对口</t>
  </si>
  <si>
    <t>已审订无误</t>
    <phoneticPr fontId="16" type="noConversion"/>
  </si>
  <si>
    <t>普通话与教师口语</t>
    <phoneticPr fontId="16" type="noConversion"/>
  </si>
  <si>
    <t>美术基础（素描、色彩）</t>
  </si>
  <si>
    <t>造型基础教程-色彩静物</t>
  </si>
  <si>
    <t>云南美术出版社</t>
  </si>
  <si>
    <t>陈光</t>
  </si>
  <si>
    <t>978-7-5489-4633-5</t>
  </si>
  <si>
    <t>张清洲</t>
  </si>
  <si>
    <t>造型基础教程-几何体素描</t>
  </si>
  <si>
    <t>978-7-5489-4630-4</t>
  </si>
  <si>
    <t>广告学概论</t>
  </si>
  <si>
    <t>丁俊杰、陈培爱、金定海</t>
  </si>
  <si>
    <t>978-7-04-047993-5</t>
  </si>
  <si>
    <t>李 强</t>
  </si>
  <si>
    <t>何玉杰</t>
  </si>
  <si>
    <t>978-7-300-28550-4</t>
  </si>
  <si>
    <t>图文设计Ⅰ（PS）*</t>
  </si>
  <si>
    <t>Photoshop CC 2018实用教程（微课视频版）</t>
  </si>
  <si>
    <t>水利水电出版社</t>
  </si>
  <si>
    <t>陈健 高天宇</t>
  </si>
  <si>
    <t>9787517079125</t>
  </si>
  <si>
    <t>刘建海</t>
  </si>
  <si>
    <t>广告学23（1）</t>
  </si>
  <si>
    <t>广告学23（2）</t>
  </si>
  <si>
    <t>新闻学概论</t>
  </si>
  <si>
    <t>新闻学概论（第二版）</t>
  </si>
  <si>
    <t>明立志、高晓虹、王润泽、季为民</t>
  </si>
  <si>
    <t>978-7-04-053367-5</t>
  </si>
  <si>
    <t>杨媛媛</t>
  </si>
  <si>
    <t>新闻采访学</t>
  </si>
  <si>
    <t>新闻采访与写作</t>
  </si>
  <si>
    <t>罗以澄、丁柏铨、张征</t>
  </si>
  <si>
    <t>978-7-04-048502-8</t>
  </si>
  <si>
    <t>应克荣</t>
  </si>
  <si>
    <t>中国新闻传播史</t>
  </si>
  <si>
    <t>吴廷俊、哈艳秋</t>
  </si>
  <si>
    <t>978-7-04-054419-0</t>
  </si>
  <si>
    <t>杨阳</t>
  </si>
  <si>
    <t>艺术概论</t>
  </si>
  <si>
    <t>艺术学概论</t>
  </si>
  <si>
    <t>彭吉象、王一川</t>
  </si>
  <si>
    <t>蔡河明</t>
  </si>
  <si>
    <t>汉语基础</t>
  </si>
  <si>
    <t>现代汉语（上下册）</t>
  </si>
  <si>
    <t>黄伯荣、李伟</t>
  </si>
  <si>
    <t>9787301264362 9787301264379</t>
  </si>
  <si>
    <t>卢伟</t>
  </si>
  <si>
    <t>中国文学作品赏析</t>
  </si>
  <si>
    <t>中国古代小说专题  中国现当代文学专题研究</t>
  </si>
  <si>
    <t>高等教育出版社  北京大学出版社</t>
  </si>
  <si>
    <t>张燕瑾  温儒敏</t>
  </si>
  <si>
    <t>39 38</t>
  </si>
  <si>
    <t>9787040228687  9787301228876</t>
  </si>
  <si>
    <t>王萍</t>
  </si>
  <si>
    <t>表演语言技巧</t>
  </si>
  <si>
    <t>演员艺术语言基本技巧（戏剧卷）</t>
  </si>
  <si>
    <t>文化艺术出版社</t>
  </si>
  <si>
    <t>中央戏剧学院台词研究室</t>
  </si>
  <si>
    <t>教师口语</t>
    <phoneticPr fontId="16" type="noConversion"/>
  </si>
  <si>
    <t>上海交通大学出版社</t>
    <phoneticPr fontId="16" type="noConversion"/>
  </si>
  <si>
    <t>乐守红 梁昌明</t>
    <phoneticPr fontId="16" type="noConversion"/>
  </si>
  <si>
    <t>梁昌明</t>
    <phoneticPr fontId="16" type="noConversion"/>
  </si>
  <si>
    <t>普通话训练与测试教程（第1版）</t>
    <phoneticPr fontId="16" type="noConversion"/>
  </si>
  <si>
    <t>978-7-313-19101-4</t>
    <phoneticPr fontId="16" type="noConversion"/>
  </si>
  <si>
    <t>9787503919480</t>
    <phoneticPr fontId="16" type="noConversion"/>
  </si>
  <si>
    <r>
      <t>978-7-313-19101-4</t>
    </r>
    <r>
      <rPr>
        <sz val="11"/>
        <color theme="1"/>
        <rFont val="宋体"/>
        <family val="2"/>
        <charset val="134"/>
        <scheme val="minor"/>
      </rPr>
      <t/>
    </r>
    <phoneticPr fontId="16" type="noConversion"/>
  </si>
  <si>
    <r>
      <t>ISBN</t>
    </r>
    <r>
      <rPr>
        <b/>
        <sz val="10"/>
        <rFont val="宋体"/>
        <family val="3"/>
        <charset val="134"/>
      </rPr>
      <t>号</t>
    </r>
  </si>
  <si>
    <t>中外广告史</t>
    <phoneticPr fontId="16" type="noConversion"/>
  </si>
  <si>
    <t>2020年</t>
  </si>
  <si>
    <t>2019年</t>
  </si>
  <si>
    <t>2021年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</si>
</sst>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0_ "/>
    <numFmt numFmtId="178" formatCode="\¥#,##0.00_);[Red]\(\¥#,##0.00\)"/>
    <numFmt numFmtId="179" formatCode="#,##0.00_);[Red]\(#,##0.00\)"/>
    <numFmt numFmtId="180" formatCode="yyyy&quot;年&quot;m&quot;月&quot;;@"/>
    <numFmt numFmtId="181" formatCode="0.0_);[Red]\(0.0\)"/>
    <numFmt numFmtId="182" formatCode="0_);[Red]\(0\)"/>
  </numFmts>
  <fonts count="25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b/>
      <sz val="14"/>
      <name val="宋体"/>
      <family val="3"/>
      <charset val="134"/>
    </font>
    <font>
      <sz val="12"/>
      <name val="Times New Roman"/>
      <family val="1"/>
    </font>
    <font>
      <b/>
      <sz val="24"/>
      <name val="黑体"/>
      <family val="3"/>
      <charset val="134"/>
    </font>
    <font>
      <sz val="10"/>
      <color rgb="FF000000"/>
      <name val="宋体"/>
      <family val="3"/>
      <charset val="134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10"/>
      <color theme="9" tint="-0.249977111117893"/>
      <name val="宋体"/>
      <family val="3"/>
      <charset val="134"/>
    </font>
    <font>
      <sz val="10"/>
      <name val="黑体"/>
      <family val="3"/>
      <charset val="134"/>
    </font>
    <font>
      <sz val="10"/>
      <color rgb="FFC00000"/>
      <name val="宋体"/>
      <family val="3"/>
      <charset val="134"/>
    </font>
    <font>
      <sz val="10"/>
      <color indexed="10"/>
      <name val="Times New Roman"/>
      <family val="1"/>
    </font>
    <font>
      <sz val="10"/>
      <color rgb="FF00000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5" fillId="0" borderId="0"/>
  </cellStyleXfs>
  <cellXfs count="11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182" fontId="14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179" fontId="14" fillId="0" borderId="0" xfId="0" applyNumberFormat="1" applyFont="1" applyAlignment="1" applyProtection="1">
      <alignment horizontal="center" vertical="center"/>
      <protection locked="0"/>
    </xf>
    <xf numFmtId="182" fontId="10" fillId="0" borderId="0" xfId="0" applyNumberFormat="1" applyFont="1" applyAlignment="1" applyProtection="1">
      <alignment horizontal="center" vertical="center" wrapText="1"/>
      <protection locked="0"/>
    </xf>
    <xf numFmtId="179" fontId="10" fillId="0" borderId="0" xfId="0" applyNumberFormat="1" applyFont="1" applyAlignment="1" applyProtection="1">
      <alignment horizontal="center" vertical="center" wrapText="1"/>
      <protection locked="0"/>
    </xf>
    <xf numFmtId="178" fontId="10" fillId="0" borderId="0" xfId="0" applyNumberFormat="1" applyFont="1" applyAlignment="1" applyProtection="1">
      <alignment horizontal="center" vertical="center"/>
      <protection locked="0"/>
    </xf>
    <xf numFmtId="182" fontId="10" fillId="0" borderId="0" xfId="0" applyNumberFormat="1" applyFont="1" applyAlignment="1" applyProtection="1">
      <alignment horizontal="center" vertical="center"/>
      <protection locked="0"/>
    </xf>
    <xf numFmtId="177" fontId="14" fillId="0" borderId="0" xfId="0" applyNumberFormat="1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6" fontId="2" fillId="0" borderId="3" xfId="0" applyNumberFormat="1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5" fillId="0" borderId="0" xfId="0" applyNumberFormat="1" applyFont="1" applyFill="1" applyAlignment="1">
      <alignment vertical="center"/>
    </xf>
    <xf numFmtId="0" fontId="15" fillId="0" borderId="3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181" fontId="9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181" fontId="0" fillId="0" borderId="0" xfId="0" applyNumberForma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178" fontId="10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 shrinkToFit="1"/>
      <protection locked="0"/>
    </xf>
    <xf numFmtId="0" fontId="2" fillId="0" borderId="1" xfId="0" applyFont="1" applyBorder="1" applyAlignment="1">
      <alignment horizontal="left" vertical="center" wrapText="1" shrinkToFit="1"/>
    </xf>
    <xf numFmtId="176" fontId="17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 shrinkToFit="1"/>
      <protection locked="0"/>
    </xf>
    <xf numFmtId="0" fontId="2" fillId="0" borderId="1" xfId="0" applyFont="1" applyBorder="1" applyAlignment="1" applyProtection="1">
      <alignment horizontal="left" vertical="center" wrapText="1" shrinkToFit="1"/>
      <protection hidden="1"/>
    </xf>
    <xf numFmtId="0" fontId="2" fillId="0" borderId="1" xfId="0" applyFont="1" applyBorder="1" applyAlignment="1" applyProtection="1">
      <alignment horizontal="left" vertical="center" wrapText="1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49" fontId="12" fillId="0" borderId="1" xfId="0" quotePrefix="1" applyNumberFormat="1" applyFont="1" applyBorder="1" applyAlignment="1" applyProtection="1">
      <alignment horizontal="left" vertical="center" wrapText="1" shrinkToFit="1"/>
      <protection locked="0"/>
    </xf>
    <xf numFmtId="49" fontId="12" fillId="0" borderId="1" xfId="0" applyNumberFormat="1" applyFont="1" applyBorder="1" applyAlignment="1" applyProtection="1">
      <alignment horizontal="left" vertical="center" wrapText="1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wrapText="1" shrinkToFit="1"/>
      <protection locked="0"/>
    </xf>
    <xf numFmtId="49" fontId="2" fillId="0" borderId="1" xfId="0" quotePrefix="1" applyNumberFormat="1" applyFont="1" applyBorder="1" applyAlignment="1" applyProtection="1">
      <alignment horizontal="left" vertical="center" wrapText="1" shrinkToFit="1"/>
      <protection locked="0"/>
    </xf>
    <xf numFmtId="0" fontId="2" fillId="0" borderId="3" xfId="0" applyNumberFormat="1" applyFont="1" applyFill="1" applyBorder="1" applyAlignment="1">
      <alignment horizontal="left" vertical="center" shrinkToFit="1"/>
    </xf>
    <xf numFmtId="0" fontId="2" fillId="0" borderId="4" xfId="0" applyNumberFormat="1" applyFont="1" applyFill="1" applyBorder="1" applyAlignment="1">
      <alignment horizontal="left" vertical="center" shrinkToFit="1"/>
    </xf>
    <xf numFmtId="0" fontId="2" fillId="0" borderId="5" xfId="0" applyNumberFormat="1" applyFont="1" applyFill="1" applyBorder="1" applyAlignment="1">
      <alignment horizontal="left" vertical="center" shrinkToFit="1"/>
    </xf>
    <xf numFmtId="0" fontId="2" fillId="0" borderId="1" xfId="0" applyFont="1" applyBorder="1" applyAlignment="1" applyProtection="1">
      <alignment horizontal="left" vertical="center" wrapText="1" shrinkToFit="1"/>
    </xf>
    <xf numFmtId="0" fontId="2" fillId="0" borderId="1" xfId="2" applyFont="1" applyBorder="1" applyAlignment="1" applyProtection="1">
      <alignment horizontal="left" vertical="center" wrapText="1" shrinkToFit="1"/>
      <protection locked="0"/>
    </xf>
    <xf numFmtId="176" fontId="17" fillId="0" borderId="1" xfId="2" applyNumberFormat="1" applyFont="1" applyBorder="1" applyAlignment="1" applyProtection="1">
      <alignment horizontal="left" vertical="center" wrapText="1"/>
      <protection locked="0"/>
    </xf>
    <xf numFmtId="49" fontId="2" fillId="0" borderId="1" xfId="2" applyNumberFormat="1" applyFont="1" applyBorder="1" applyAlignment="1" applyProtection="1">
      <alignment horizontal="left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181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 shrinkToFi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 shrinkToFit="1"/>
      <protection locked="0"/>
    </xf>
    <xf numFmtId="0" fontId="2" fillId="0" borderId="7" xfId="0" applyFont="1" applyBorder="1" applyAlignment="1" applyProtection="1">
      <alignment horizontal="left" vertical="center" wrapText="1" shrinkToFit="1"/>
    </xf>
    <xf numFmtId="0" fontId="17" fillId="0" borderId="7" xfId="0" applyFont="1" applyBorder="1" applyAlignment="1" applyProtection="1">
      <alignment horizontal="left" vertical="center" wrapText="1"/>
      <protection locked="0"/>
    </xf>
    <xf numFmtId="176" fontId="17" fillId="0" borderId="7" xfId="0" applyNumberFormat="1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 shrinkToFit="1"/>
      <protection locked="0"/>
    </xf>
    <xf numFmtId="0" fontId="2" fillId="0" borderId="7" xfId="0" applyFont="1" applyBorder="1" applyAlignment="1" applyProtection="1">
      <alignment horizontal="left" vertical="center" wrapText="1" shrinkToFit="1"/>
      <protection hidden="1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178" fontId="23" fillId="0" borderId="0" xfId="0" applyNumberFormat="1" applyFont="1" applyAlignment="1" applyProtection="1">
      <alignment horizontal="center" vertical="center"/>
      <protection locked="0"/>
    </xf>
    <xf numFmtId="180" fontId="12" fillId="5" borderId="3" xfId="0" applyNumberFormat="1" applyFont="1" applyFill="1" applyBorder="1" applyAlignment="1">
      <alignment horizontal="left" vertical="center" wrapText="1"/>
    </xf>
    <xf numFmtId="180" fontId="12" fillId="5" borderId="4" xfId="0" applyNumberFormat="1" applyFont="1" applyFill="1" applyBorder="1" applyAlignment="1">
      <alignment horizontal="left" vertical="center" wrapText="1"/>
    </xf>
    <xf numFmtId="180" fontId="12" fillId="5" borderId="5" xfId="0" applyNumberFormat="1" applyFont="1" applyFill="1" applyBorder="1" applyAlignment="1">
      <alignment horizontal="left" vertical="center" wrapText="1"/>
    </xf>
    <xf numFmtId="180" fontId="24" fillId="5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1"/>
    <cellStyle name="常规 3" xfId="2"/>
  </cellStyles>
  <dxfs count="32"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6" tint="0.39988402966399123"/>
        </patternFill>
      </fill>
    </dxf>
    <dxf>
      <fill>
        <patternFill patternType="solid">
          <bgColor theme="4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6" tint="0.39988402966399123"/>
        </patternFill>
      </fill>
    </dxf>
    <dxf>
      <fill>
        <patternFill patternType="solid">
          <bgColor theme="4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6" tint="0.39988402966399123"/>
        </patternFill>
      </fill>
    </dxf>
    <dxf>
      <fill>
        <patternFill patternType="solid">
          <bgColor theme="4" tint="0.79992065187536243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6" tint="0.39988402966399123"/>
        </patternFill>
      </fill>
    </dxf>
    <dxf>
      <fill>
        <patternFill patternType="solid">
          <bgColor theme="4" tint="0.799920651875362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38395;&#23398;&#65306;&#28142;&#21335;&#24072;&#33539;&#23398;&#38498;2023&#24180;&#31179;&#23395;&#26032;&#29983;&#25945;&#26448;&#36873;&#29992;&#35745;&#210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3;&#25991;&#65306;&#28142;&#21335;&#24072;&#33539;&#23398;&#38498;2023&#24180;&#31179;&#23395;&#26032;&#29983;&#25945;&#26448;&#36873;&#29992;&#35745;&#21010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805;&#19982;&#25945;&#24072;&#21475;&#35821;2023&#24180;&#31179;&#23395;&#26032;&#29983;&#25945;&#26448;&#36873;&#29992;&#35745;&#21010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5945;&#31185;&#30740;&#21150;&#20844;&#23460;\Desktop\&#20851;&#20110;&#20570;&#22909;2023&#32423;&#26032;&#29983;&#25945;&#26448;&#24449;&#35746;&#24037;&#20316;&#30340;&#36890;&#30693;\&#25103;&#25991;&#65306;&#28142;&#21335;&#24072;&#33539;&#23398;&#38498;2023&#24180;&#31179;&#23395;&#26032;&#29983;&#25945;&#26448;&#36873;&#29992;&#35745;&#21010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5945;&#31185;&#30740;&#21150;&#20844;&#23460;\Desktop\&#20851;&#20110;&#20570;&#22909;2023&#32423;&#26032;&#29983;&#25945;&#26448;&#24449;&#35746;&#24037;&#20316;&#30340;&#36890;&#30693;\&#26222;&#36890;&#35805;&#19982;&#25945;&#24072;&#21475;&#35821;2023&#24180;&#31179;&#23395;&#26032;&#29983;&#25945;&#26448;&#36873;&#29992;&#35745;&#2101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Sheet2"/>
    </sheetNames>
    <sheetDataSet>
      <sheetData sheetId="0"/>
      <sheetData sheetId="1">
        <row r="1">
          <cell r="C1" t="str">
            <v>班级</v>
          </cell>
          <cell r="D1" t="str">
            <v>班级人数</v>
          </cell>
        </row>
        <row r="2">
          <cell r="C2" t="str">
            <v>电子信息工程23(1)</v>
          </cell>
          <cell r="D2">
            <v>40</v>
          </cell>
        </row>
        <row r="3">
          <cell r="C3" t="str">
            <v>电子信息工程23(2)</v>
          </cell>
          <cell r="D3">
            <v>40</v>
          </cell>
        </row>
        <row r="4">
          <cell r="C4" t="str">
            <v>光电信息科学与工程23(1)</v>
          </cell>
          <cell r="D4">
            <v>40</v>
          </cell>
        </row>
        <row r="5">
          <cell r="C5" t="str">
            <v>人工智能23(1)</v>
          </cell>
          <cell r="D5">
            <v>40</v>
          </cell>
        </row>
        <row r="6">
          <cell r="C6" t="str">
            <v>通信工程23(1)</v>
          </cell>
          <cell r="D6">
            <v>40</v>
          </cell>
        </row>
        <row r="7">
          <cell r="C7" t="str">
            <v>通信工程(升本)23(1)</v>
          </cell>
          <cell r="D7">
            <v>49</v>
          </cell>
        </row>
        <row r="8">
          <cell r="C8" t="str">
            <v>物理学23(1)</v>
          </cell>
          <cell r="D8">
            <v>50</v>
          </cell>
        </row>
        <row r="9">
          <cell r="C9" t="str">
            <v>物理学23(2)</v>
          </cell>
          <cell r="D9">
            <v>50</v>
          </cell>
        </row>
        <row r="10">
          <cell r="C10" t="str">
            <v>法学23(1)</v>
          </cell>
          <cell r="D10">
            <v>60</v>
          </cell>
        </row>
        <row r="11">
          <cell r="C11" t="str">
            <v>法学23(2)</v>
          </cell>
          <cell r="D11">
            <v>60</v>
          </cell>
        </row>
        <row r="12">
          <cell r="C12" t="str">
            <v>社会工作23(1)</v>
          </cell>
          <cell r="D12">
            <v>50</v>
          </cell>
        </row>
        <row r="13">
          <cell r="C13" t="str">
            <v>社会工作(升本)23(1)</v>
          </cell>
          <cell r="D13">
            <v>54</v>
          </cell>
        </row>
        <row r="14">
          <cell r="C14" t="str">
            <v>社会工作(升本)23(2)</v>
          </cell>
          <cell r="D14">
            <v>54</v>
          </cell>
        </row>
        <row r="15">
          <cell r="C15" t="str">
            <v>文化产业管理(对口)23(1)</v>
          </cell>
          <cell r="D15">
            <v>50</v>
          </cell>
        </row>
        <row r="16">
          <cell r="C16" t="str">
            <v>文化产业管理(对口)23(2)</v>
          </cell>
          <cell r="D16">
            <v>50</v>
          </cell>
        </row>
        <row r="17">
          <cell r="C17" t="str">
            <v>材料化学23(1)</v>
          </cell>
          <cell r="D17">
            <v>40</v>
          </cell>
        </row>
        <row r="18">
          <cell r="C18" t="str">
            <v>材料化学23(2)</v>
          </cell>
          <cell r="D18">
            <v>40</v>
          </cell>
        </row>
        <row r="19">
          <cell r="C19" t="str">
            <v>高分子材料与工程23(1)</v>
          </cell>
          <cell r="D19">
            <v>40</v>
          </cell>
        </row>
        <row r="20">
          <cell r="C20" t="str">
            <v>高分子材料与工程23(2)</v>
          </cell>
          <cell r="D20">
            <v>40</v>
          </cell>
        </row>
        <row r="21">
          <cell r="C21" t="str">
            <v>化学23(1)</v>
          </cell>
          <cell r="D21">
            <v>50</v>
          </cell>
        </row>
        <row r="22">
          <cell r="C22" t="str">
            <v>化学23(2)</v>
          </cell>
          <cell r="D22">
            <v>50</v>
          </cell>
        </row>
        <row r="23">
          <cell r="C23" t="str">
            <v>化学工程与工艺23(1)</v>
          </cell>
          <cell r="D23">
            <v>40</v>
          </cell>
        </row>
        <row r="24">
          <cell r="C24" t="str">
            <v>化学工程与工艺23(2)</v>
          </cell>
          <cell r="D24">
            <v>40</v>
          </cell>
        </row>
        <row r="25">
          <cell r="C25" t="str">
            <v>电气工程及其自动化23(1)</v>
          </cell>
          <cell r="D25">
            <v>40</v>
          </cell>
        </row>
        <row r="26">
          <cell r="C26" t="str">
            <v>电气工程及其自动化23(2)</v>
          </cell>
          <cell r="D26">
            <v>40</v>
          </cell>
        </row>
        <row r="27">
          <cell r="C27" t="str">
            <v>轨道交通信号与控制23(1)</v>
          </cell>
          <cell r="D27">
            <v>40</v>
          </cell>
        </row>
        <row r="28">
          <cell r="C28" t="str">
            <v>机器人工程23(1)</v>
          </cell>
          <cell r="D28">
            <v>40</v>
          </cell>
        </row>
        <row r="29">
          <cell r="C29" t="str">
            <v>机械设计制造及其自动化23(1)</v>
          </cell>
          <cell r="D29">
            <v>40</v>
          </cell>
        </row>
        <row r="30">
          <cell r="C30" t="str">
            <v>机械设计制造及其自动化23(2)</v>
          </cell>
          <cell r="D30">
            <v>40</v>
          </cell>
        </row>
        <row r="31">
          <cell r="C31" t="str">
            <v>自动化23(1)</v>
          </cell>
          <cell r="D31">
            <v>30</v>
          </cell>
        </row>
        <row r="32">
          <cell r="C32" t="str">
            <v>自动化(对口)23(2)</v>
          </cell>
          <cell r="D32">
            <v>40</v>
          </cell>
        </row>
        <row r="33">
          <cell r="C33" t="str">
            <v>自动化(对口)23(3)</v>
          </cell>
          <cell r="D33">
            <v>40</v>
          </cell>
        </row>
        <row r="34">
          <cell r="C34" t="str">
            <v>计算机科学与技术23(1)</v>
          </cell>
          <cell r="D34">
            <v>40</v>
          </cell>
        </row>
        <row r="35">
          <cell r="C35" t="str">
            <v>计算机科学与技术23(2)</v>
          </cell>
          <cell r="D35">
            <v>40</v>
          </cell>
        </row>
        <row r="36">
          <cell r="C36" t="str">
            <v>软件工程23(1)</v>
          </cell>
          <cell r="D36">
            <v>40</v>
          </cell>
        </row>
        <row r="37">
          <cell r="C37" t="str">
            <v>软件工程23(2)</v>
          </cell>
          <cell r="D37">
            <v>40</v>
          </cell>
        </row>
        <row r="38">
          <cell r="C38" t="str">
            <v>数据科学与大数据技术23(1)</v>
          </cell>
          <cell r="D38">
            <v>40</v>
          </cell>
        </row>
        <row r="39">
          <cell r="C39" t="str">
            <v>数据科学与大数据技术23(2)</v>
          </cell>
          <cell r="D39">
            <v>40</v>
          </cell>
        </row>
        <row r="40">
          <cell r="C40" t="str">
            <v>网络工程(对口)23(1)</v>
          </cell>
          <cell r="D40">
            <v>50</v>
          </cell>
        </row>
        <row r="41">
          <cell r="C41" t="str">
            <v>网络工程(对口)23(2)</v>
          </cell>
          <cell r="D41">
            <v>50</v>
          </cell>
        </row>
        <row r="42">
          <cell r="C42" t="str">
            <v>小学教育(普通)23(1)</v>
          </cell>
          <cell r="D42">
            <v>50</v>
          </cell>
        </row>
        <row r="43">
          <cell r="C43" t="str">
            <v>小学教育(定向)23(2)</v>
          </cell>
          <cell r="D43">
            <v>50</v>
          </cell>
        </row>
        <row r="44">
          <cell r="C44" t="str">
            <v>小学教育(定向)23(3)</v>
          </cell>
          <cell r="D44">
            <v>50</v>
          </cell>
        </row>
        <row r="45">
          <cell r="C45" t="str">
            <v>小学教育(定向)23(4)</v>
          </cell>
          <cell r="D45">
            <v>50</v>
          </cell>
        </row>
        <row r="46">
          <cell r="C46" t="str">
            <v>学前教育23(1)</v>
          </cell>
          <cell r="D46">
            <v>50</v>
          </cell>
        </row>
        <row r="47">
          <cell r="C47" t="str">
            <v>学前教育(升本)23(1)</v>
          </cell>
          <cell r="D47">
            <v>50</v>
          </cell>
        </row>
        <row r="48">
          <cell r="C48" t="str">
            <v>学前教育(升本)23(2)</v>
          </cell>
          <cell r="D48">
            <v>50</v>
          </cell>
        </row>
        <row r="49">
          <cell r="C49" t="str">
            <v>应用心理学23(1)</v>
          </cell>
          <cell r="D49">
            <v>40</v>
          </cell>
        </row>
        <row r="50">
          <cell r="C50" t="str">
            <v>金融工程23(1)</v>
          </cell>
          <cell r="D50">
            <v>35</v>
          </cell>
        </row>
        <row r="51">
          <cell r="C51" t="str">
            <v>金融工程23(2)</v>
          </cell>
          <cell r="D51">
            <v>35</v>
          </cell>
        </row>
        <row r="52">
          <cell r="C52" t="str">
            <v>金融数学23(1)</v>
          </cell>
          <cell r="D52">
            <v>35</v>
          </cell>
        </row>
        <row r="53">
          <cell r="C53" t="str">
            <v>金融数学23(2)</v>
          </cell>
          <cell r="D53">
            <v>35</v>
          </cell>
        </row>
        <row r="54">
          <cell r="C54" t="str">
            <v>数学与应用数学23(1)</v>
          </cell>
          <cell r="D54">
            <v>40</v>
          </cell>
        </row>
        <row r="55">
          <cell r="C55" t="str">
            <v>数学与应用数学23(2)</v>
          </cell>
          <cell r="D55">
            <v>40</v>
          </cell>
        </row>
        <row r="56">
          <cell r="C56" t="str">
            <v>数学与应用数学23(3)</v>
          </cell>
          <cell r="D56">
            <v>40</v>
          </cell>
        </row>
        <row r="57">
          <cell r="C57" t="str">
            <v>数学与应用数学23(4)</v>
          </cell>
          <cell r="D57">
            <v>40</v>
          </cell>
        </row>
        <row r="58">
          <cell r="C58" t="str">
            <v>财务管理23(1)</v>
          </cell>
          <cell r="D58">
            <v>45</v>
          </cell>
        </row>
        <row r="59">
          <cell r="C59" t="str">
            <v>财务管理(升本)23(1)</v>
          </cell>
          <cell r="D59">
            <v>61</v>
          </cell>
        </row>
        <row r="60">
          <cell r="C60" t="str">
            <v>财务管理(升本)23(2)</v>
          </cell>
          <cell r="D60">
            <v>61</v>
          </cell>
        </row>
        <row r="61">
          <cell r="C61" t="str">
            <v>电子商务23(1)</v>
          </cell>
          <cell r="D61">
            <v>45</v>
          </cell>
        </row>
        <row r="62">
          <cell r="C62" t="str">
            <v>电子商务(升本)23(1)</v>
          </cell>
          <cell r="D62">
            <v>63</v>
          </cell>
        </row>
        <row r="63">
          <cell r="C63" t="str">
            <v>电子商务(升本)23(2)</v>
          </cell>
          <cell r="D63">
            <v>63</v>
          </cell>
        </row>
        <row r="64">
          <cell r="C64" t="str">
            <v>国际经济与贸易23(1)</v>
          </cell>
          <cell r="D64">
            <v>50</v>
          </cell>
        </row>
        <row r="65">
          <cell r="C65" t="str">
            <v>会计学23(1)</v>
          </cell>
          <cell r="D65">
            <v>40</v>
          </cell>
        </row>
        <row r="66">
          <cell r="C66" t="str">
            <v>会计学23(2)</v>
          </cell>
          <cell r="D66">
            <v>40</v>
          </cell>
        </row>
        <row r="67">
          <cell r="C67" t="str">
            <v>数字经济23(1)</v>
          </cell>
          <cell r="D67">
            <v>40</v>
          </cell>
        </row>
        <row r="68">
          <cell r="C68" t="str">
            <v>思想政治教育23(1)</v>
          </cell>
          <cell r="D68">
            <v>40</v>
          </cell>
        </row>
        <row r="69">
          <cell r="C69" t="str">
            <v>思想政治教育23(2)</v>
          </cell>
          <cell r="D69">
            <v>40</v>
          </cell>
        </row>
        <row r="70">
          <cell r="C70" t="str">
            <v>产品设计23(1)</v>
          </cell>
          <cell r="D70">
            <v>25</v>
          </cell>
        </row>
        <row r="71">
          <cell r="C71" t="str">
            <v>产品设计23(2)</v>
          </cell>
          <cell r="D71">
            <v>25</v>
          </cell>
        </row>
        <row r="72">
          <cell r="C72" t="str">
            <v>动画23(1)</v>
          </cell>
          <cell r="D72">
            <v>25</v>
          </cell>
        </row>
        <row r="73">
          <cell r="C73" t="str">
            <v>动画23(2)</v>
          </cell>
          <cell r="D73">
            <v>25</v>
          </cell>
        </row>
        <row r="74">
          <cell r="C74" t="str">
            <v>环境设计23(1)</v>
          </cell>
          <cell r="D74">
            <v>25</v>
          </cell>
        </row>
        <row r="75">
          <cell r="C75" t="str">
            <v>环境设计23(2)</v>
          </cell>
          <cell r="D75">
            <v>25</v>
          </cell>
        </row>
        <row r="76">
          <cell r="C76" t="str">
            <v>环境设计23(3)</v>
          </cell>
          <cell r="D76">
            <v>25</v>
          </cell>
        </row>
        <row r="77">
          <cell r="C77" t="str">
            <v>美术学23(1)</v>
          </cell>
          <cell r="D77">
            <v>25</v>
          </cell>
        </row>
        <row r="78">
          <cell r="C78" t="str">
            <v>美术学23(2)</v>
          </cell>
          <cell r="D78">
            <v>25</v>
          </cell>
        </row>
        <row r="79">
          <cell r="C79" t="str">
            <v>美术学23(3)</v>
          </cell>
          <cell r="D79">
            <v>25</v>
          </cell>
        </row>
        <row r="80">
          <cell r="C80" t="str">
            <v>视觉传达设计23(1)</v>
          </cell>
          <cell r="D80">
            <v>25</v>
          </cell>
        </row>
        <row r="81">
          <cell r="C81" t="str">
            <v>视觉传达设计23(2)</v>
          </cell>
          <cell r="D81">
            <v>25</v>
          </cell>
        </row>
        <row r="82">
          <cell r="C82" t="str">
            <v>视觉传达设计23(3)</v>
          </cell>
          <cell r="D82">
            <v>25</v>
          </cell>
        </row>
        <row r="83">
          <cell r="C83" t="str">
            <v>生物工程23(1)</v>
          </cell>
          <cell r="D83">
            <v>50</v>
          </cell>
        </row>
        <row r="84">
          <cell r="C84" t="str">
            <v>生物科学23(1)</v>
          </cell>
          <cell r="D84">
            <v>60</v>
          </cell>
        </row>
        <row r="85">
          <cell r="C85" t="str">
            <v>生物科学23(2)</v>
          </cell>
          <cell r="D85">
            <v>60</v>
          </cell>
        </row>
        <row r="86">
          <cell r="C86" t="str">
            <v>生物制药23(1)</v>
          </cell>
          <cell r="D86">
            <v>50</v>
          </cell>
        </row>
        <row r="87">
          <cell r="C87" t="str">
            <v>食品质量与安全23(1)</v>
          </cell>
          <cell r="D87">
            <v>40</v>
          </cell>
        </row>
        <row r="88">
          <cell r="C88" t="str">
            <v>食品质量与安全23(2)</v>
          </cell>
          <cell r="D88">
            <v>40</v>
          </cell>
        </row>
        <row r="89">
          <cell r="C89" t="str">
            <v>园林(对口)23(1)</v>
          </cell>
          <cell r="D89">
            <v>45</v>
          </cell>
        </row>
        <row r="90">
          <cell r="C90" t="str">
            <v>园林(对口)23(2)</v>
          </cell>
          <cell r="D90">
            <v>45</v>
          </cell>
        </row>
        <row r="91">
          <cell r="C91" t="str">
            <v>社会体育指导与管理23(1)</v>
          </cell>
          <cell r="D91">
            <v>30</v>
          </cell>
        </row>
        <row r="92">
          <cell r="C92" t="str">
            <v>社会体育指导与管理(对口)23(2)</v>
          </cell>
          <cell r="D92">
            <v>20</v>
          </cell>
        </row>
        <row r="93">
          <cell r="C93" t="str">
            <v>体育教育23(1)</v>
          </cell>
          <cell r="D93">
            <v>25</v>
          </cell>
        </row>
        <row r="94">
          <cell r="C94" t="str">
            <v>体育教育23(2)</v>
          </cell>
          <cell r="D94">
            <v>25</v>
          </cell>
        </row>
        <row r="95">
          <cell r="C95" t="str">
            <v>体育教育23(3)</v>
          </cell>
          <cell r="D95">
            <v>25</v>
          </cell>
        </row>
        <row r="96">
          <cell r="C96" t="str">
            <v>体育教育23(4)</v>
          </cell>
          <cell r="D96">
            <v>25</v>
          </cell>
        </row>
        <row r="97">
          <cell r="C97" t="str">
            <v>体育教育23(5)</v>
          </cell>
          <cell r="D97">
            <v>25</v>
          </cell>
        </row>
        <row r="98">
          <cell r="C98" t="str">
            <v>体育教育23(6)</v>
          </cell>
          <cell r="D98">
            <v>25</v>
          </cell>
        </row>
        <row r="99">
          <cell r="C99" t="str">
            <v>休闲体育23(1)</v>
          </cell>
          <cell r="D99">
            <v>25</v>
          </cell>
        </row>
        <row r="100">
          <cell r="C100" t="str">
            <v>翻译23(1)</v>
          </cell>
          <cell r="D100">
            <v>45</v>
          </cell>
        </row>
        <row r="101">
          <cell r="C101" t="str">
            <v>商务英语23(1)</v>
          </cell>
          <cell r="D101">
            <v>45</v>
          </cell>
        </row>
        <row r="102">
          <cell r="C102" t="str">
            <v>英语23(1)</v>
          </cell>
          <cell r="D102">
            <v>40</v>
          </cell>
        </row>
        <row r="103">
          <cell r="C103" t="str">
            <v>英语23(2)</v>
          </cell>
          <cell r="D103">
            <v>40</v>
          </cell>
        </row>
        <row r="104">
          <cell r="C104" t="str">
            <v>英语23(3)</v>
          </cell>
          <cell r="D104">
            <v>40</v>
          </cell>
        </row>
        <row r="105">
          <cell r="C105" t="str">
            <v>英语23(4)</v>
          </cell>
          <cell r="D105">
            <v>40</v>
          </cell>
        </row>
        <row r="106">
          <cell r="C106" t="str">
            <v>英语(升本)23(1)</v>
          </cell>
          <cell r="D106">
            <v>40</v>
          </cell>
        </row>
        <row r="107">
          <cell r="C107" t="str">
            <v>英语(升本)23(2)</v>
          </cell>
          <cell r="D107">
            <v>40</v>
          </cell>
        </row>
        <row r="108">
          <cell r="C108" t="str">
            <v>英语(升本)23(3)</v>
          </cell>
          <cell r="D108">
            <v>40</v>
          </cell>
        </row>
        <row r="109">
          <cell r="C109" t="str">
            <v>广告学23(1)</v>
          </cell>
          <cell r="D109">
            <v>35</v>
          </cell>
        </row>
        <row r="110">
          <cell r="C110" t="str">
            <v>广告学23(2)</v>
          </cell>
          <cell r="D110">
            <v>35</v>
          </cell>
        </row>
        <row r="111">
          <cell r="C111" t="str">
            <v>汉语言文学23(1)</v>
          </cell>
          <cell r="D111">
            <v>50</v>
          </cell>
        </row>
        <row r="112">
          <cell r="C112" t="str">
            <v>汉语言文学23(2)</v>
          </cell>
          <cell r="D112">
            <v>50</v>
          </cell>
        </row>
        <row r="113">
          <cell r="C113" t="str">
            <v>汉语言文学23(3)</v>
          </cell>
          <cell r="D113">
            <v>50</v>
          </cell>
        </row>
        <row r="114">
          <cell r="C114" t="str">
            <v>汉语言文学(升本)23(1)</v>
          </cell>
          <cell r="D114">
            <v>54</v>
          </cell>
        </row>
        <row r="115">
          <cell r="C115" t="str">
            <v>汉语言文学(升本)23(2)</v>
          </cell>
          <cell r="D115">
            <v>54</v>
          </cell>
        </row>
        <row r="116">
          <cell r="C116" t="str">
            <v>戏剧影视文学23(1)</v>
          </cell>
          <cell r="D116">
            <v>30</v>
          </cell>
        </row>
        <row r="117">
          <cell r="C117" t="str">
            <v>新闻学23(1)</v>
          </cell>
          <cell r="D117">
            <v>35</v>
          </cell>
        </row>
        <row r="118">
          <cell r="C118" t="str">
            <v>新闻学23(2)</v>
          </cell>
          <cell r="D118">
            <v>35</v>
          </cell>
        </row>
        <row r="119">
          <cell r="C119" t="str">
            <v>音乐表演23(1)</v>
          </cell>
          <cell r="D119">
            <v>40</v>
          </cell>
        </row>
        <row r="120">
          <cell r="C120" t="str">
            <v>音乐学23(1)</v>
          </cell>
          <cell r="D120">
            <v>30</v>
          </cell>
        </row>
        <row r="121">
          <cell r="C121" t="str">
            <v>音乐学23(2)</v>
          </cell>
          <cell r="D121">
            <v>30</v>
          </cell>
        </row>
        <row r="122">
          <cell r="C122" t="str">
            <v>音乐学23(3)</v>
          </cell>
          <cell r="D122">
            <v>30</v>
          </cell>
        </row>
        <row r="123">
          <cell r="C123" t="str">
            <v>音乐学23(4)</v>
          </cell>
          <cell r="D123">
            <v>30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Sheet2"/>
    </sheetNames>
    <sheetDataSet>
      <sheetData sheetId="0"/>
      <sheetData sheetId="1">
        <row r="1">
          <cell r="C1" t="str">
            <v>班级</v>
          </cell>
          <cell r="D1" t="str">
            <v>班级人数</v>
          </cell>
        </row>
        <row r="2">
          <cell r="C2" t="str">
            <v>电子信息工程23(1)</v>
          </cell>
          <cell r="D2">
            <v>40</v>
          </cell>
        </row>
        <row r="3">
          <cell r="C3" t="str">
            <v>电子信息工程23(2)</v>
          </cell>
          <cell r="D3">
            <v>40</v>
          </cell>
        </row>
        <row r="4">
          <cell r="C4" t="str">
            <v>光电信息科学与工程23(1)</v>
          </cell>
          <cell r="D4">
            <v>40</v>
          </cell>
        </row>
        <row r="5">
          <cell r="C5" t="str">
            <v>人工智能23(1)</v>
          </cell>
          <cell r="D5">
            <v>40</v>
          </cell>
        </row>
        <row r="6">
          <cell r="C6" t="str">
            <v>通信工程23(1)</v>
          </cell>
          <cell r="D6">
            <v>40</v>
          </cell>
        </row>
        <row r="7">
          <cell r="C7" t="str">
            <v>通信工程(升本)23(1)</v>
          </cell>
          <cell r="D7">
            <v>49</v>
          </cell>
        </row>
        <row r="8">
          <cell r="C8" t="str">
            <v>物理学23(1)</v>
          </cell>
          <cell r="D8">
            <v>50</v>
          </cell>
        </row>
        <row r="9">
          <cell r="C9" t="str">
            <v>物理学23(2)</v>
          </cell>
          <cell r="D9">
            <v>50</v>
          </cell>
        </row>
        <row r="10">
          <cell r="C10" t="str">
            <v>法学23(1)</v>
          </cell>
          <cell r="D10">
            <v>60</v>
          </cell>
        </row>
        <row r="11">
          <cell r="C11" t="str">
            <v>法学23(2)</v>
          </cell>
          <cell r="D11">
            <v>60</v>
          </cell>
        </row>
        <row r="12">
          <cell r="C12" t="str">
            <v>社会工作23(1)</v>
          </cell>
          <cell r="D12">
            <v>50</v>
          </cell>
        </row>
        <row r="13">
          <cell r="C13" t="str">
            <v>社会工作(升本)23(1)</v>
          </cell>
          <cell r="D13">
            <v>54</v>
          </cell>
        </row>
        <row r="14">
          <cell r="C14" t="str">
            <v>社会工作(升本)23(2)</v>
          </cell>
          <cell r="D14">
            <v>54</v>
          </cell>
        </row>
        <row r="15">
          <cell r="C15" t="str">
            <v>文化产业管理(对口)23(1)</v>
          </cell>
          <cell r="D15">
            <v>50</v>
          </cell>
        </row>
        <row r="16">
          <cell r="C16" t="str">
            <v>文化产业管理(对口)23(2)</v>
          </cell>
          <cell r="D16">
            <v>50</v>
          </cell>
        </row>
        <row r="17">
          <cell r="C17" t="str">
            <v>材料化学23(1)</v>
          </cell>
          <cell r="D17">
            <v>40</v>
          </cell>
        </row>
        <row r="18">
          <cell r="C18" t="str">
            <v>材料化学23(2)</v>
          </cell>
          <cell r="D18">
            <v>40</v>
          </cell>
        </row>
        <row r="19">
          <cell r="C19" t="str">
            <v>高分子材料与工程23(1)</v>
          </cell>
          <cell r="D19">
            <v>40</v>
          </cell>
        </row>
        <row r="20">
          <cell r="C20" t="str">
            <v>高分子材料与工程23(2)</v>
          </cell>
          <cell r="D20">
            <v>40</v>
          </cell>
        </row>
        <row r="21">
          <cell r="C21" t="str">
            <v>化学23(1)</v>
          </cell>
          <cell r="D21">
            <v>50</v>
          </cell>
        </row>
        <row r="22">
          <cell r="C22" t="str">
            <v>化学23(2)</v>
          </cell>
          <cell r="D22">
            <v>50</v>
          </cell>
        </row>
        <row r="23">
          <cell r="C23" t="str">
            <v>化学工程与工艺23(1)</v>
          </cell>
          <cell r="D23">
            <v>40</v>
          </cell>
        </row>
        <row r="24">
          <cell r="C24" t="str">
            <v>化学工程与工艺23(2)</v>
          </cell>
          <cell r="D24">
            <v>40</v>
          </cell>
        </row>
        <row r="25">
          <cell r="C25" t="str">
            <v>电气工程及其自动化23(1)</v>
          </cell>
          <cell r="D25">
            <v>40</v>
          </cell>
        </row>
        <row r="26">
          <cell r="C26" t="str">
            <v>电气工程及其自动化23(2)</v>
          </cell>
          <cell r="D26">
            <v>40</v>
          </cell>
        </row>
        <row r="27">
          <cell r="C27" t="str">
            <v>轨道交通信号与控制23(1)</v>
          </cell>
          <cell r="D27">
            <v>40</v>
          </cell>
        </row>
        <row r="28">
          <cell r="C28" t="str">
            <v>机器人工程23(1)</v>
          </cell>
          <cell r="D28">
            <v>40</v>
          </cell>
        </row>
        <row r="29">
          <cell r="C29" t="str">
            <v>机械设计制造及其自动化23(1)</v>
          </cell>
          <cell r="D29">
            <v>40</v>
          </cell>
        </row>
        <row r="30">
          <cell r="C30" t="str">
            <v>机械设计制造及其自动化23(2)</v>
          </cell>
          <cell r="D30">
            <v>40</v>
          </cell>
        </row>
        <row r="31">
          <cell r="C31" t="str">
            <v>自动化23(1)</v>
          </cell>
          <cell r="D31">
            <v>30</v>
          </cell>
        </row>
        <row r="32">
          <cell r="C32" t="str">
            <v>自动化(对口)23(2)</v>
          </cell>
          <cell r="D32">
            <v>40</v>
          </cell>
        </row>
        <row r="33">
          <cell r="C33" t="str">
            <v>自动化(对口)23(3)</v>
          </cell>
          <cell r="D33">
            <v>40</v>
          </cell>
        </row>
        <row r="34">
          <cell r="C34" t="str">
            <v>计算机科学与技术23(1)</v>
          </cell>
          <cell r="D34">
            <v>40</v>
          </cell>
        </row>
        <row r="35">
          <cell r="C35" t="str">
            <v>计算机科学与技术23(2)</v>
          </cell>
          <cell r="D35">
            <v>40</v>
          </cell>
        </row>
        <row r="36">
          <cell r="C36" t="str">
            <v>软件工程23(1)</v>
          </cell>
          <cell r="D36">
            <v>40</v>
          </cell>
        </row>
        <row r="37">
          <cell r="C37" t="str">
            <v>软件工程23(2)</v>
          </cell>
          <cell r="D37">
            <v>40</v>
          </cell>
        </row>
        <row r="38">
          <cell r="C38" t="str">
            <v>数据科学与大数据技术23(1)</v>
          </cell>
          <cell r="D38">
            <v>40</v>
          </cell>
        </row>
        <row r="39">
          <cell r="C39" t="str">
            <v>数据科学与大数据技术23(2)</v>
          </cell>
          <cell r="D39">
            <v>40</v>
          </cell>
        </row>
        <row r="40">
          <cell r="C40" t="str">
            <v>网络工程(对口)23(1)</v>
          </cell>
          <cell r="D40">
            <v>50</v>
          </cell>
        </row>
        <row r="41">
          <cell r="C41" t="str">
            <v>网络工程(对口)23(2)</v>
          </cell>
          <cell r="D41">
            <v>50</v>
          </cell>
        </row>
        <row r="42">
          <cell r="C42" t="str">
            <v>小学教育(普通)23(1)</v>
          </cell>
          <cell r="D42">
            <v>50</v>
          </cell>
        </row>
        <row r="43">
          <cell r="C43" t="str">
            <v>小学教育(定向)23(2)</v>
          </cell>
          <cell r="D43">
            <v>50</v>
          </cell>
        </row>
        <row r="44">
          <cell r="C44" t="str">
            <v>小学教育(定向)23(3)</v>
          </cell>
          <cell r="D44">
            <v>50</v>
          </cell>
        </row>
        <row r="45">
          <cell r="C45" t="str">
            <v>小学教育(定向)23(4)</v>
          </cell>
          <cell r="D45">
            <v>50</v>
          </cell>
        </row>
        <row r="46">
          <cell r="C46" t="str">
            <v>学前教育23(1)</v>
          </cell>
          <cell r="D46">
            <v>50</v>
          </cell>
        </row>
        <row r="47">
          <cell r="C47" t="str">
            <v>学前教育(升本)23(1)</v>
          </cell>
          <cell r="D47">
            <v>50</v>
          </cell>
        </row>
        <row r="48">
          <cell r="C48" t="str">
            <v>学前教育(升本)23(2)</v>
          </cell>
          <cell r="D48">
            <v>50</v>
          </cell>
        </row>
        <row r="49">
          <cell r="C49" t="str">
            <v>应用心理学23(1)</v>
          </cell>
          <cell r="D49">
            <v>40</v>
          </cell>
        </row>
        <row r="50">
          <cell r="C50" t="str">
            <v>金融工程23(1)</v>
          </cell>
          <cell r="D50">
            <v>35</v>
          </cell>
        </row>
        <row r="51">
          <cell r="C51" t="str">
            <v>金融工程23(2)</v>
          </cell>
          <cell r="D51">
            <v>35</v>
          </cell>
        </row>
        <row r="52">
          <cell r="C52" t="str">
            <v>金融数学23(1)</v>
          </cell>
          <cell r="D52">
            <v>35</v>
          </cell>
        </row>
        <row r="53">
          <cell r="C53" t="str">
            <v>金融数学23(2)</v>
          </cell>
          <cell r="D53">
            <v>35</v>
          </cell>
        </row>
        <row r="54">
          <cell r="C54" t="str">
            <v>数学与应用数学23(1)</v>
          </cell>
          <cell r="D54">
            <v>40</v>
          </cell>
        </row>
        <row r="55">
          <cell r="C55" t="str">
            <v>数学与应用数学23(2)</v>
          </cell>
          <cell r="D55">
            <v>40</v>
          </cell>
        </row>
        <row r="56">
          <cell r="C56" t="str">
            <v>数学与应用数学23(3)</v>
          </cell>
          <cell r="D56">
            <v>40</v>
          </cell>
        </row>
        <row r="57">
          <cell r="C57" t="str">
            <v>数学与应用数学23(4)</v>
          </cell>
          <cell r="D57">
            <v>40</v>
          </cell>
        </row>
        <row r="58">
          <cell r="C58" t="str">
            <v>财务管理23(1)</v>
          </cell>
          <cell r="D58">
            <v>45</v>
          </cell>
        </row>
        <row r="59">
          <cell r="C59" t="str">
            <v>财务管理(升本)23(1)</v>
          </cell>
          <cell r="D59">
            <v>61</v>
          </cell>
        </row>
        <row r="60">
          <cell r="C60" t="str">
            <v>财务管理(升本)23(2)</v>
          </cell>
          <cell r="D60">
            <v>61</v>
          </cell>
        </row>
        <row r="61">
          <cell r="C61" t="str">
            <v>电子商务23(1)</v>
          </cell>
          <cell r="D61">
            <v>45</v>
          </cell>
        </row>
        <row r="62">
          <cell r="C62" t="str">
            <v>电子商务(升本)23(1)</v>
          </cell>
          <cell r="D62">
            <v>63</v>
          </cell>
        </row>
        <row r="63">
          <cell r="C63" t="str">
            <v>电子商务(升本)23(2)</v>
          </cell>
          <cell r="D63">
            <v>63</v>
          </cell>
        </row>
        <row r="64">
          <cell r="C64" t="str">
            <v>国际经济与贸易23(1)</v>
          </cell>
          <cell r="D64">
            <v>50</v>
          </cell>
        </row>
        <row r="65">
          <cell r="C65" t="str">
            <v>会计学23(1)</v>
          </cell>
          <cell r="D65">
            <v>40</v>
          </cell>
        </row>
        <row r="66">
          <cell r="C66" t="str">
            <v>会计学23(2)</v>
          </cell>
          <cell r="D66">
            <v>40</v>
          </cell>
        </row>
        <row r="67">
          <cell r="C67" t="str">
            <v>数字经济23(1)</v>
          </cell>
          <cell r="D67">
            <v>40</v>
          </cell>
        </row>
        <row r="68">
          <cell r="C68" t="str">
            <v>思想政治教育23(1)</v>
          </cell>
          <cell r="D68">
            <v>40</v>
          </cell>
        </row>
        <row r="69">
          <cell r="C69" t="str">
            <v>思想政治教育23(2)</v>
          </cell>
          <cell r="D69">
            <v>40</v>
          </cell>
        </row>
        <row r="70">
          <cell r="C70" t="str">
            <v>产品设计23(1)</v>
          </cell>
          <cell r="D70">
            <v>25</v>
          </cell>
        </row>
        <row r="71">
          <cell r="C71" t="str">
            <v>产品设计23(2)</v>
          </cell>
          <cell r="D71">
            <v>25</v>
          </cell>
        </row>
        <row r="72">
          <cell r="C72" t="str">
            <v>动画23(1)</v>
          </cell>
          <cell r="D72">
            <v>25</v>
          </cell>
        </row>
        <row r="73">
          <cell r="C73" t="str">
            <v>动画23(2)</v>
          </cell>
          <cell r="D73">
            <v>25</v>
          </cell>
        </row>
        <row r="74">
          <cell r="C74" t="str">
            <v>环境设计23(1)</v>
          </cell>
          <cell r="D74">
            <v>25</v>
          </cell>
        </row>
        <row r="75">
          <cell r="C75" t="str">
            <v>环境设计23(2)</v>
          </cell>
          <cell r="D75">
            <v>25</v>
          </cell>
        </row>
        <row r="76">
          <cell r="C76" t="str">
            <v>环境设计23(3)</v>
          </cell>
          <cell r="D76">
            <v>25</v>
          </cell>
        </row>
        <row r="77">
          <cell r="C77" t="str">
            <v>美术学23(1)</v>
          </cell>
          <cell r="D77">
            <v>25</v>
          </cell>
        </row>
        <row r="78">
          <cell r="C78" t="str">
            <v>美术学23(2)</v>
          </cell>
          <cell r="D78">
            <v>25</v>
          </cell>
        </row>
        <row r="79">
          <cell r="C79" t="str">
            <v>美术学23(3)</v>
          </cell>
          <cell r="D79">
            <v>25</v>
          </cell>
        </row>
        <row r="80">
          <cell r="C80" t="str">
            <v>视觉传达设计23(1)</v>
          </cell>
          <cell r="D80">
            <v>25</v>
          </cell>
        </row>
        <row r="81">
          <cell r="C81" t="str">
            <v>视觉传达设计23(2)</v>
          </cell>
          <cell r="D81">
            <v>25</v>
          </cell>
        </row>
        <row r="82">
          <cell r="C82" t="str">
            <v>视觉传达设计23(3)</v>
          </cell>
          <cell r="D82">
            <v>25</v>
          </cell>
        </row>
        <row r="83">
          <cell r="C83" t="str">
            <v>生物工程23(1)</v>
          </cell>
          <cell r="D83">
            <v>50</v>
          </cell>
        </row>
        <row r="84">
          <cell r="C84" t="str">
            <v>生物科学23(1)</v>
          </cell>
          <cell r="D84">
            <v>60</v>
          </cell>
        </row>
        <row r="85">
          <cell r="C85" t="str">
            <v>生物科学23(2)</v>
          </cell>
          <cell r="D85">
            <v>60</v>
          </cell>
        </row>
        <row r="86">
          <cell r="C86" t="str">
            <v>生物制药23(1)</v>
          </cell>
          <cell r="D86">
            <v>50</v>
          </cell>
        </row>
        <row r="87">
          <cell r="C87" t="str">
            <v>食品质量与安全23(1)</v>
          </cell>
          <cell r="D87">
            <v>40</v>
          </cell>
        </row>
        <row r="88">
          <cell r="C88" t="str">
            <v>食品质量与安全23(2)</v>
          </cell>
          <cell r="D88">
            <v>40</v>
          </cell>
        </row>
        <row r="89">
          <cell r="C89" t="str">
            <v>园林(对口)23(1)</v>
          </cell>
          <cell r="D89">
            <v>45</v>
          </cell>
        </row>
        <row r="90">
          <cell r="C90" t="str">
            <v>园林(对口)23(2)</v>
          </cell>
          <cell r="D90">
            <v>45</v>
          </cell>
        </row>
        <row r="91">
          <cell r="C91" t="str">
            <v>社会体育指导与管理23(1)</v>
          </cell>
          <cell r="D91">
            <v>30</v>
          </cell>
        </row>
        <row r="92">
          <cell r="C92" t="str">
            <v>社会体育指导与管理(对口)23(2)</v>
          </cell>
          <cell r="D92">
            <v>20</v>
          </cell>
        </row>
        <row r="93">
          <cell r="C93" t="str">
            <v>体育教育23(1)</v>
          </cell>
          <cell r="D93">
            <v>25</v>
          </cell>
        </row>
        <row r="94">
          <cell r="C94" t="str">
            <v>体育教育23(2)</v>
          </cell>
          <cell r="D94">
            <v>25</v>
          </cell>
        </row>
        <row r="95">
          <cell r="C95" t="str">
            <v>体育教育23(3)</v>
          </cell>
          <cell r="D95">
            <v>25</v>
          </cell>
        </row>
        <row r="96">
          <cell r="C96" t="str">
            <v>体育教育23(4)</v>
          </cell>
          <cell r="D96">
            <v>25</v>
          </cell>
        </row>
        <row r="97">
          <cell r="C97" t="str">
            <v>体育教育23(5)</v>
          </cell>
          <cell r="D97">
            <v>25</v>
          </cell>
        </row>
        <row r="98">
          <cell r="C98" t="str">
            <v>体育教育23(6)</v>
          </cell>
          <cell r="D98">
            <v>25</v>
          </cell>
        </row>
        <row r="99">
          <cell r="C99" t="str">
            <v>休闲体育23(1)</v>
          </cell>
          <cell r="D99">
            <v>25</v>
          </cell>
        </row>
        <row r="100">
          <cell r="C100" t="str">
            <v>翻译23(1)</v>
          </cell>
          <cell r="D100">
            <v>45</v>
          </cell>
        </row>
        <row r="101">
          <cell r="C101" t="str">
            <v>商务英语23(1)</v>
          </cell>
          <cell r="D101">
            <v>45</v>
          </cell>
        </row>
        <row r="102">
          <cell r="C102" t="str">
            <v>英语23(1)</v>
          </cell>
          <cell r="D102">
            <v>40</v>
          </cell>
        </row>
        <row r="103">
          <cell r="C103" t="str">
            <v>英语23(2)</v>
          </cell>
          <cell r="D103">
            <v>40</v>
          </cell>
        </row>
        <row r="104">
          <cell r="C104" t="str">
            <v>英语23(3)</v>
          </cell>
          <cell r="D104">
            <v>40</v>
          </cell>
        </row>
        <row r="105">
          <cell r="C105" t="str">
            <v>英语23(4)</v>
          </cell>
          <cell r="D105">
            <v>40</v>
          </cell>
        </row>
        <row r="106">
          <cell r="C106" t="str">
            <v>英语(升本)23(1)</v>
          </cell>
          <cell r="D106">
            <v>40</v>
          </cell>
        </row>
        <row r="107">
          <cell r="C107" t="str">
            <v>英语(升本)23(2)</v>
          </cell>
          <cell r="D107">
            <v>40</v>
          </cell>
        </row>
        <row r="108">
          <cell r="C108" t="str">
            <v>英语(升本)23(3)</v>
          </cell>
          <cell r="D108">
            <v>40</v>
          </cell>
        </row>
        <row r="109">
          <cell r="C109" t="str">
            <v>广告学23(1)</v>
          </cell>
          <cell r="D109">
            <v>35</v>
          </cell>
        </row>
        <row r="110">
          <cell r="C110" t="str">
            <v>广告学23(2)</v>
          </cell>
          <cell r="D110">
            <v>35</v>
          </cell>
        </row>
        <row r="111">
          <cell r="C111" t="str">
            <v>汉语言文学23(1)</v>
          </cell>
          <cell r="D111">
            <v>50</v>
          </cell>
        </row>
        <row r="112">
          <cell r="C112" t="str">
            <v>汉语言文学23(2)</v>
          </cell>
          <cell r="D112">
            <v>50</v>
          </cell>
        </row>
        <row r="113">
          <cell r="C113" t="str">
            <v>汉语言文学23(3)</v>
          </cell>
          <cell r="D113">
            <v>50</v>
          </cell>
        </row>
        <row r="114">
          <cell r="C114" t="str">
            <v>汉语言文学(升本)23(1)</v>
          </cell>
          <cell r="D114">
            <v>54</v>
          </cell>
        </row>
        <row r="115">
          <cell r="C115" t="str">
            <v>汉语言文学(升本)23(2)</v>
          </cell>
          <cell r="D115">
            <v>54</v>
          </cell>
        </row>
        <row r="116">
          <cell r="C116" t="str">
            <v>戏剧影视文学23(1)</v>
          </cell>
          <cell r="D116">
            <v>30</v>
          </cell>
        </row>
        <row r="117">
          <cell r="C117" t="str">
            <v>新闻学23(1)</v>
          </cell>
          <cell r="D117">
            <v>35</v>
          </cell>
        </row>
        <row r="118">
          <cell r="C118" t="str">
            <v>新闻学23(2)</v>
          </cell>
          <cell r="D118">
            <v>35</v>
          </cell>
        </row>
        <row r="119">
          <cell r="C119" t="str">
            <v>音乐表演23(1)</v>
          </cell>
          <cell r="D119">
            <v>40</v>
          </cell>
        </row>
        <row r="120">
          <cell r="C120" t="str">
            <v>音乐学23(1)</v>
          </cell>
          <cell r="D120">
            <v>30</v>
          </cell>
        </row>
        <row r="121">
          <cell r="C121" t="str">
            <v>音乐学23(2)</v>
          </cell>
          <cell r="D121">
            <v>30</v>
          </cell>
        </row>
        <row r="122">
          <cell r="C122" t="str">
            <v>音乐学23(3)</v>
          </cell>
          <cell r="D122">
            <v>30</v>
          </cell>
        </row>
        <row r="123">
          <cell r="C123" t="str">
            <v>音乐学23(4)</v>
          </cell>
          <cell r="D123">
            <v>30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用计划表"/>
      <sheetName val="Sheet1"/>
      <sheetName val="Sheet2"/>
    </sheetNames>
    <sheetDataSet>
      <sheetData sheetId="0"/>
      <sheetData sheetId="1">
        <row r="1">
          <cell r="C1" t="str">
            <v>班级</v>
          </cell>
          <cell r="D1" t="str">
            <v>班级人数</v>
          </cell>
        </row>
        <row r="2">
          <cell r="C2" t="str">
            <v>电子信息工程23(1)</v>
          </cell>
          <cell r="D2">
            <v>40</v>
          </cell>
        </row>
        <row r="3">
          <cell r="C3" t="str">
            <v>电子信息工程23(2)</v>
          </cell>
          <cell r="D3">
            <v>40</v>
          </cell>
        </row>
        <row r="4">
          <cell r="C4" t="str">
            <v>光电信息科学与工程23(1)</v>
          </cell>
          <cell r="D4">
            <v>40</v>
          </cell>
        </row>
        <row r="5">
          <cell r="C5" t="str">
            <v>人工智能23(1)</v>
          </cell>
          <cell r="D5">
            <v>40</v>
          </cell>
        </row>
        <row r="6">
          <cell r="C6" t="str">
            <v>通信工程23(1)</v>
          </cell>
          <cell r="D6">
            <v>40</v>
          </cell>
        </row>
        <row r="7">
          <cell r="C7" t="str">
            <v>通信工程(升本)23(1)</v>
          </cell>
          <cell r="D7">
            <v>49</v>
          </cell>
        </row>
        <row r="8">
          <cell r="C8" t="str">
            <v>物理学23(1)</v>
          </cell>
          <cell r="D8">
            <v>50</v>
          </cell>
        </row>
        <row r="9">
          <cell r="C9" t="str">
            <v>物理学23(2)</v>
          </cell>
          <cell r="D9">
            <v>50</v>
          </cell>
        </row>
        <row r="10">
          <cell r="C10" t="str">
            <v>法学23(1)</v>
          </cell>
          <cell r="D10">
            <v>60</v>
          </cell>
        </row>
        <row r="11">
          <cell r="C11" t="str">
            <v>法学23(2)</v>
          </cell>
          <cell r="D11">
            <v>60</v>
          </cell>
        </row>
        <row r="12">
          <cell r="C12" t="str">
            <v>社会工作23(1)</v>
          </cell>
          <cell r="D12">
            <v>50</v>
          </cell>
        </row>
        <row r="13">
          <cell r="C13" t="str">
            <v>社会工作(升本)23(1)</v>
          </cell>
          <cell r="D13">
            <v>54</v>
          </cell>
        </row>
        <row r="14">
          <cell r="C14" t="str">
            <v>社会工作(升本)23(2)</v>
          </cell>
          <cell r="D14">
            <v>54</v>
          </cell>
        </row>
        <row r="15">
          <cell r="C15" t="str">
            <v>文化产业管理(对口)23(1)</v>
          </cell>
          <cell r="D15">
            <v>50</v>
          </cell>
        </row>
        <row r="16">
          <cell r="C16" t="str">
            <v>文化产业管理(对口)23(2)</v>
          </cell>
          <cell r="D16">
            <v>50</v>
          </cell>
        </row>
        <row r="17">
          <cell r="C17" t="str">
            <v>材料化学23(1)</v>
          </cell>
          <cell r="D17">
            <v>40</v>
          </cell>
        </row>
        <row r="18">
          <cell r="C18" t="str">
            <v>材料化学23(2)</v>
          </cell>
          <cell r="D18">
            <v>40</v>
          </cell>
        </row>
        <row r="19">
          <cell r="C19" t="str">
            <v>高分子材料与工程23(1)</v>
          </cell>
          <cell r="D19">
            <v>40</v>
          </cell>
        </row>
        <row r="20">
          <cell r="C20" t="str">
            <v>高分子材料与工程23(2)</v>
          </cell>
          <cell r="D20">
            <v>40</v>
          </cell>
        </row>
        <row r="21">
          <cell r="C21" t="str">
            <v>化学23(1)</v>
          </cell>
          <cell r="D21">
            <v>50</v>
          </cell>
        </row>
        <row r="22">
          <cell r="C22" t="str">
            <v>化学23(2)</v>
          </cell>
          <cell r="D22">
            <v>50</v>
          </cell>
        </row>
        <row r="23">
          <cell r="C23" t="str">
            <v>化学工程与工艺23(1)</v>
          </cell>
          <cell r="D23">
            <v>40</v>
          </cell>
        </row>
        <row r="24">
          <cell r="C24" t="str">
            <v>化学工程与工艺23(2)</v>
          </cell>
          <cell r="D24">
            <v>40</v>
          </cell>
        </row>
        <row r="25">
          <cell r="C25" t="str">
            <v>电气工程及其自动化23(1)</v>
          </cell>
          <cell r="D25">
            <v>40</v>
          </cell>
        </row>
        <row r="26">
          <cell r="C26" t="str">
            <v>电气工程及其自动化23(2)</v>
          </cell>
          <cell r="D26">
            <v>40</v>
          </cell>
        </row>
        <row r="27">
          <cell r="C27" t="str">
            <v>轨道交通信号与控制23(1)</v>
          </cell>
          <cell r="D27">
            <v>40</v>
          </cell>
        </row>
        <row r="28">
          <cell r="C28" t="str">
            <v>机器人工程23(1)</v>
          </cell>
          <cell r="D28">
            <v>40</v>
          </cell>
        </row>
        <row r="29">
          <cell r="C29" t="str">
            <v>机械设计制造及其自动化23(1)</v>
          </cell>
          <cell r="D29">
            <v>40</v>
          </cell>
        </row>
        <row r="30">
          <cell r="C30" t="str">
            <v>机械设计制造及其自动化23(2)</v>
          </cell>
          <cell r="D30">
            <v>40</v>
          </cell>
        </row>
        <row r="31">
          <cell r="C31" t="str">
            <v>自动化23(1)</v>
          </cell>
          <cell r="D31">
            <v>30</v>
          </cell>
        </row>
        <row r="32">
          <cell r="C32" t="str">
            <v>自动化(对口)23(2)</v>
          </cell>
          <cell r="D32">
            <v>40</v>
          </cell>
        </row>
        <row r="33">
          <cell r="C33" t="str">
            <v>自动化(对口)23(3)</v>
          </cell>
          <cell r="D33">
            <v>40</v>
          </cell>
        </row>
        <row r="34">
          <cell r="C34" t="str">
            <v>计算机科学与技术23(1)</v>
          </cell>
          <cell r="D34">
            <v>40</v>
          </cell>
        </row>
        <row r="35">
          <cell r="C35" t="str">
            <v>计算机科学与技术23(2)</v>
          </cell>
          <cell r="D35">
            <v>40</v>
          </cell>
        </row>
        <row r="36">
          <cell r="C36" t="str">
            <v>软件工程23(1)</v>
          </cell>
          <cell r="D36">
            <v>40</v>
          </cell>
        </row>
        <row r="37">
          <cell r="C37" t="str">
            <v>软件工程23(2)</v>
          </cell>
          <cell r="D37">
            <v>40</v>
          </cell>
        </row>
        <row r="38">
          <cell r="C38" t="str">
            <v>数据科学与大数据技术23(1)</v>
          </cell>
          <cell r="D38">
            <v>40</v>
          </cell>
        </row>
        <row r="39">
          <cell r="C39" t="str">
            <v>数据科学与大数据技术23(2)</v>
          </cell>
          <cell r="D39">
            <v>40</v>
          </cell>
        </row>
        <row r="40">
          <cell r="C40" t="str">
            <v>网络工程(对口)23(1)</v>
          </cell>
          <cell r="D40">
            <v>50</v>
          </cell>
        </row>
        <row r="41">
          <cell r="C41" t="str">
            <v>网络工程(对口)23(2)</v>
          </cell>
          <cell r="D41">
            <v>50</v>
          </cell>
        </row>
        <row r="42">
          <cell r="C42" t="str">
            <v>小学教育(普通)23(1)</v>
          </cell>
          <cell r="D42">
            <v>50</v>
          </cell>
        </row>
        <row r="43">
          <cell r="C43" t="str">
            <v>小学教育(定向)23(2)</v>
          </cell>
          <cell r="D43">
            <v>50</v>
          </cell>
        </row>
        <row r="44">
          <cell r="C44" t="str">
            <v>小学教育(定向)23(3)</v>
          </cell>
          <cell r="D44">
            <v>50</v>
          </cell>
        </row>
        <row r="45">
          <cell r="C45" t="str">
            <v>小学教育(定向)23(4)</v>
          </cell>
          <cell r="D45">
            <v>50</v>
          </cell>
        </row>
        <row r="46">
          <cell r="C46" t="str">
            <v>学前教育23(1)</v>
          </cell>
          <cell r="D46">
            <v>50</v>
          </cell>
        </row>
        <row r="47">
          <cell r="C47" t="str">
            <v>学前教育(升本)23(1)</v>
          </cell>
          <cell r="D47">
            <v>50</v>
          </cell>
        </row>
        <row r="48">
          <cell r="C48" t="str">
            <v>学前教育(升本)23(2)</v>
          </cell>
          <cell r="D48">
            <v>50</v>
          </cell>
        </row>
        <row r="49">
          <cell r="C49" t="str">
            <v>应用心理学23(1)</v>
          </cell>
          <cell r="D49">
            <v>40</v>
          </cell>
        </row>
        <row r="50">
          <cell r="C50" t="str">
            <v>金融工程23(1)</v>
          </cell>
          <cell r="D50">
            <v>35</v>
          </cell>
        </row>
        <row r="51">
          <cell r="C51" t="str">
            <v>金融工程23(2)</v>
          </cell>
          <cell r="D51">
            <v>35</v>
          </cell>
        </row>
        <row r="52">
          <cell r="C52" t="str">
            <v>金融数学23(1)</v>
          </cell>
          <cell r="D52">
            <v>35</v>
          </cell>
        </row>
        <row r="53">
          <cell r="C53" t="str">
            <v>金融数学23(2)</v>
          </cell>
          <cell r="D53">
            <v>35</v>
          </cell>
        </row>
        <row r="54">
          <cell r="C54" t="str">
            <v>数学与应用数学23(1)</v>
          </cell>
          <cell r="D54">
            <v>40</v>
          </cell>
        </row>
        <row r="55">
          <cell r="C55" t="str">
            <v>数学与应用数学23(2)</v>
          </cell>
          <cell r="D55">
            <v>40</v>
          </cell>
        </row>
        <row r="56">
          <cell r="C56" t="str">
            <v>数学与应用数学23(3)</v>
          </cell>
          <cell r="D56">
            <v>40</v>
          </cell>
        </row>
        <row r="57">
          <cell r="C57" t="str">
            <v>数学与应用数学23(4)</v>
          </cell>
          <cell r="D57">
            <v>40</v>
          </cell>
        </row>
        <row r="58">
          <cell r="C58" t="str">
            <v>财务管理23(1)</v>
          </cell>
          <cell r="D58">
            <v>45</v>
          </cell>
        </row>
        <row r="59">
          <cell r="C59" t="str">
            <v>财务管理(升本)23(1)</v>
          </cell>
          <cell r="D59">
            <v>61</v>
          </cell>
        </row>
        <row r="60">
          <cell r="C60" t="str">
            <v>财务管理(升本)23(2)</v>
          </cell>
          <cell r="D60">
            <v>61</v>
          </cell>
        </row>
        <row r="61">
          <cell r="C61" t="str">
            <v>电子商务23(1)</v>
          </cell>
          <cell r="D61">
            <v>45</v>
          </cell>
        </row>
        <row r="62">
          <cell r="C62" t="str">
            <v>电子商务(升本)23(1)</v>
          </cell>
          <cell r="D62">
            <v>63</v>
          </cell>
        </row>
        <row r="63">
          <cell r="C63" t="str">
            <v>电子商务(升本)23(2)</v>
          </cell>
          <cell r="D63">
            <v>63</v>
          </cell>
        </row>
        <row r="64">
          <cell r="C64" t="str">
            <v>国际经济与贸易23(1)</v>
          </cell>
          <cell r="D64">
            <v>50</v>
          </cell>
        </row>
        <row r="65">
          <cell r="C65" t="str">
            <v>会计学23(1)</v>
          </cell>
          <cell r="D65">
            <v>40</v>
          </cell>
        </row>
        <row r="66">
          <cell r="C66" t="str">
            <v>会计学23(2)</v>
          </cell>
          <cell r="D66">
            <v>40</v>
          </cell>
        </row>
        <row r="67">
          <cell r="C67" t="str">
            <v>数字经济23(1)</v>
          </cell>
          <cell r="D67">
            <v>40</v>
          </cell>
        </row>
        <row r="68">
          <cell r="C68" t="str">
            <v>思想政治教育23(1)</v>
          </cell>
          <cell r="D68">
            <v>40</v>
          </cell>
        </row>
        <row r="69">
          <cell r="C69" t="str">
            <v>思想政治教育23(2)</v>
          </cell>
          <cell r="D69">
            <v>40</v>
          </cell>
        </row>
        <row r="70">
          <cell r="C70" t="str">
            <v>产品设计23(1)</v>
          </cell>
          <cell r="D70">
            <v>25</v>
          </cell>
        </row>
        <row r="71">
          <cell r="C71" t="str">
            <v>产品设计23(2)</v>
          </cell>
          <cell r="D71">
            <v>25</v>
          </cell>
        </row>
        <row r="72">
          <cell r="C72" t="str">
            <v>动画23(1)</v>
          </cell>
          <cell r="D72">
            <v>25</v>
          </cell>
        </row>
        <row r="73">
          <cell r="C73" t="str">
            <v>动画23(2)</v>
          </cell>
          <cell r="D73">
            <v>25</v>
          </cell>
        </row>
        <row r="74">
          <cell r="C74" t="str">
            <v>环境设计23(1)</v>
          </cell>
          <cell r="D74">
            <v>25</v>
          </cell>
        </row>
        <row r="75">
          <cell r="C75" t="str">
            <v>环境设计23(2)</v>
          </cell>
          <cell r="D75">
            <v>25</v>
          </cell>
        </row>
        <row r="76">
          <cell r="C76" t="str">
            <v>环境设计23(3)</v>
          </cell>
          <cell r="D76">
            <v>25</v>
          </cell>
        </row>
        <row r="77">
          <cell r="C77" t="str">
            <v>美术学23(1)</v>
          </cell>
          <cell r="D77">
            <v>25</v>
          </cell>
        </row>
        <row r="78">
          <cell r="C78" t="str">
            <v>美术学23(2)</v>
          </cell>
          <cell r="D78">
            <v>25</v>
          </cell>
        </row>
        <row r="79">
          <cell r="C79" t="str">
            <v>美术学23(3)</v>
          </cell>
          <cell r="D79">
            <v>25</v>
          </cell>
        </row>
        <row r="80">
          <cell r="C80" t="str">
            <v>视觉传达设计23(1)</v>
          </cell>
          <cell r="D80">
            <v>25</v>
          </cell>
        </row>
        <row r="81">
          <cell r="C81" t="str">
            <v>视觉传达设计23(2)</v>
          </cell>
          <cell r="D81">
            <v>25</v>
          </cell>
        </row>
        <row r="82">
          <cell r="C82" t="str">
            <v>视觉传达设计23(3)</v>
          </cell>
          <cell r="D82">
            <v>25</v>
          </cell>
        </row>
        <row r="83">
          <cell r="C83" t="str">
            <v>生物工程23(1)</v>
          </cell>
          <cell r="D83">
            <v>50</v>
          </cell>
        </row>
        <row r="84">
          <cell r="C84" t="str">
            <v>生物科学23(1)</v>
          </cell>
          <cell r="D84">
            <v>60</v>
          </cell>
        </row>
        <row r="85">
          <cell r="C85" t="str">
            <v>生物科学23(2)</v>
          </cell>
          <cell r="D85">
            <v>60</v>
          </cell>
        </row>
        <row r="86">
          <cell r="C86" t="str">
            <v>生物制药23(1)</v>
          </cell>
          <cell r="D86">
            <v>50</v>
          </cell>
        </row>
        <row r="87">
          <cell r="C87" t="str">
            <v>食品质量与安全23(1)</v>
          </cell>
          <cell r="D87">
            <v>40</v>
          </cell>
        </row>
        <row r="88">
          <cell r="C88" t="str">
            <v>食品质量与安全23(2)</v>
          </cell>
          <cell r="D88">
            <v>40</v>
          </cell>
        </row>
        <row r="89">
          <cell r="C89" t="str">
            <v>园林(对口)23(1)</v>
          </cell>
          <cell r="D89">
            <v>45</v>
          </cell>
        </row>
        <row r="90">
          <cell r="C90" t="str">
            <v>园林(对口)23(2)</v>
          </cell>
          <cell r="D90">
            <v>45</v>
          </cell>
        </row>
        <row r="91">
          <cell r="C91" t="str">
            <v>社会体育指导与管理23(1)</v>
          </cell>
          <cell r="D91">
            <v>30</v>
          </cell>
        </row>
        <row r="92">
          <cell r="C92" t="str">
            <v>社会体育指导与管理(对口)23(2)</v>
          </cell>
          <cell r="D92">
            <v>20</v>
          </cell>
        </row>
        <row r="93">
          <cell r="C93" t="str">
            <v>体育教育23(1)</v>
          </cell>
          <cell r="D93">
            <v>25</v>
          </cell>
        </row>
        <row r="94">
          <cell r="C94" t="str">
            <v>体育教育23(2)</v>
          </cell>
          <cell r="D94">
            <v>25</v>
          </cell>
        </row>
        <row r="95">
          <cell r="C95" t="str">
            <v>体育教育23(3)</v>
          </cell>
          <cell r="D95">
            <v>25</v>
          </cell>
        </row>
        <row r="96">
          <cell r="C96" t="str">
            <v>体育教育23(4)</v>
          </cell>
          <cell r="D96">
            <v>25</v>
          </cell>
        </row>
        <row r="97">
          <cell r="C97" t="str">
            <v>体育教育23(5)</v>
          </cell>
          <cell r="D97">
            <v>25</v>
          </cell>
        </row>
        <row r="98">
          <cell r="C98" t="str">
            <v>体育教育23(6)</v>
          </cell>
          <cell r="D98">
            <v>25</v>
          </cell>
        </row>
        <row r="99">
          <cell r="C99" t="str">
            <v>休闲体育23(1)</v>
          </cell>
          <cell r="D99">
            <v>25</v>
          </cell>
        </row>
        <row r="100">
          <cell r="C100" t="str">
            <v>翻译23(1)</v>
          </cell>
          <cell r="D100">
            <v>45</v>
          </cell>
        </row>
        <row r="101">
          <cell r="C101" t="str">
            <v>商务英语23(1)</v>
          </cell>
          <cell r="D101">
            <v>45</v>
          </cell>
        </row>
        <row r="102">
          <cell r="C102" t="str">
            <v>英语23(1)</v>
          </cell>
          <cell r="D102">
            <v>40</v>
          </cell>
        </row>
        <row r="103">
          <cell r="C103" t="str">
            <v>英语23(2)</v>
          </cell>
          <cell r="D103">
            <v>40</v>
          </cell>
        </row>
        <row r="104">
          <cell r="C104" t="str">
            <v>英语23(3)</v>
          </cell>
          <cell r="D104">
            <v>40</v>
          </cell>
        </row>
        <row r="105">
          <cell r="C105" t="str">
            <v>英语23(4)</v>
          </cell>
          <cell r="D105">
            <v>40</v>
          </cell>
        </row>
        <row r="106">
          <cell r="C106" t="str">
            <v>英语(升本)23(1)</v>
          </cell>
          <cell r="D106">
            <v>40</v>
          </cell>
        </row>
        <row r="107">
          <cell r="C107" t="str">
            <v>英语(升本)23(2)</v>
          </cell>
          <cell r="D107">
            <v>40</v>
          </cell>
        </row>
        <row r="108">
          <cell r="C108" t="str">
            <v>英语(升本)23(3)</v>
          </cell>
          <cell r="D108">
            <v>40</v>
          </cell>
        </row>
        <row r="109">
          <cell r="C109" t="str">
            <v>广告学23(1)</v>
          </cell>
          <cell r="D109">
            <v>35</v>
          </cell>
        </row>
        <row r="110">
          <cell r="C110" t="str">
            <v>广告学23(2)</v>
          </cell>
          <cell r="D110">
            <v>35</v>
          </cell>
        </row>
        <row r="111">
          <cell r="C111" t="str">
            <v>汉语言文学23(1)</v>
          </cell>
          <cell r="D111">
            <v>50</v>
          </cell>
        </row>
        <row r="112">
          <cell r="C112" t="str">
            <v>汉语言文学23(2)</v>
          </cell>
          <cell r="D112">
            <v>50</v>
          </cell>
        </row>
        <row r="113">
          <cell r="C113" t="str">
            <v>汉语言文学23(3)</v>
          </cell>
          <cell r="D113">
            <v>50</v>
          </cell>
        </row>
        <row r="114">
          <cell r="C114" t="str">
            <v>汉语言文学(升本)23(1)</v>
          </cell>
          <cell r="D114">
            <v>54</v>
          </cell>
        </row>
        <row r="115">
          <cell r="C115" t="str">
            <v>汉语言文学(升本)23(2)</v>
          </cell>
          <cell r="D115">
            <v>54</v>
          </cell>
        </row>
        <row r="116">
          <cell r="C116" t="str">
            <v>戏剧影视文学23(1)</v>
          </cell>
          <cell r="D116">
            <v>30</v>
          </cell>
        </row>
        <row r="117">
          <cell r="C117" t="str">
            <v>新闻学23(1)</v>
          </cell>
          <cell r="D117">
            <v>35</v>
          </cell>
        </row>
        <row r="118">
          <cell r="C118" t="str">
            <v>新闻学23(2)</v>
          </cell>
          <cell r="D118">
            <v>35</v>
          </cell>
        </row>
        <row r="119">
          <cell r="C119" t="str">
            <v>音乐表演23(1)</v>
          </cell>
          <cell r="D119">
            <v>40</v>
          </cell>
        </row>
        <row r="120">
          <cell r="C120" t="str">
            <v>音乐学23(1)</v>
          </cell>
          <cell r="D120">
            <v>30</v>
          </cell>
        </row>
        <row r="121">
          <cell r="C121" t="str">
            <v>音乐学23(2)</v>
          </cell>
          <cell r="D121">
            <v>30</v>
          </cell>
        </row>
        <row r="122">
          <cell r="C122" t="str">
            <v>音乐学23(3)</v>
          </cell>
          <cell r="D122">
            <v>30</v>
          </cell>
        </row>
        <row r="123">
          <cell r="C123" t="str">
            <v>音乐学23(4)</v>
          </cell>
          <cell r="D123">
            <v>30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arch.dangdang.com/?key2=%D6%D0%D1%EB%CF%B7%BE%E7%D1%A7%D4%BA%CC%A8%B4%CA%D1%D0%BE%BF%CA%D2&amp;medium=01&amp;category_path=01.00.00.00.00.00" TargetMode="External"/><Relationship Id="rId2" Type="http://schemas.openxmlformats.org/officeDocument/2006/relationships/hyperlink" Target="http://search.dangdang.com/?key3=%CB%AE%C0%FB%CB%AE%B5%E7%B3%F6%B0%E6%C9%E7&amp;medium=01&amp;category_path=01.00.00.00.00.00" TargetMode="External"/><Relationship Id="rId1" Type="http://schemas.openxmlformats.org/officeDocument/2006/relationships/hyperlink" Target="http://search.dangdang.com/?key3=%CB%AE%C0%FB%CB%AE%B5%E7%B3%F6%B0%E6%C9%E7&amp;medium=01&amp;category_path=01.00.00.00.00.0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111"/>
  <sheetViews>
    <sheetView tabSelected="1" workbookViewId="0">
      <pane ySplit="4" topLeftCell="A5" activePane="bottomLeft" state="frozen"/>
      <selection pane="bottomLeft" activeCell="J117" sqref="J117"/>
    </sheetView>
  </sheetViews>
  <sheetFormatPr defaultColWidth="9" defaultRowHeight="15.75" x14ac:dyDescent="0.15"/>
  <cols>
    <col min="1" max="1" width="4.125" style="44" bestFit="1" customWidth="1"/>
    <col min="2" max="2" width="7.5" style="45" customWidth="1"/>
    <col min="3" max="3" width="6.75" style="45" customWidth="1"/>
    <col min="4" max="4" width="10.125" style="45" customWidth="1"/>
    <col min="5" max="5" width="4.25" style="61" customWidth="1"/>
    <col min="6" max="6" width="9.25" style="44" customWidth="1"/>
    <col min="7" max="7" width="18.125" style="45" customWidth="1"/>
    <col min="8" max="8" width="12.125" style="44" customWidth="1"/>
    <col min="9" max="9" width="12.25" style="44" customWidth="1"/>
    <col min="10" max="10" width="8.25" style="54" customWidth="1"/>
    <col min="11" max="11" width="7.875" style="55" customWidth="1"/>
    <col min="12" max="12" width="4" style="44" customWidth="1"/>
    <col min="13" max="14" width="3.875" style="44" customWidth="1"/>
    <col min="15" max="15" width="4.375" style="59" customWidth="1"/>
    <col min="16" max="16" width="4.625" style="44" customWidth="1"/>
    <col min="17" max="17" width="5.875" style="44" customWidth="1"/>
    <col min="18" max="18" width="6.875" style="44" customWidth="1"/>
    <col min="19" max="19" width="9" style="103" customWidth="1"/>
    <col min="20" max="20" width="9.375" style="103" customWidth="1"/>
    <col min="21" max="16384" width="9" style="44"/>
  </cols>
  <sheetData>
    <row r="1" spans="1:20" ht="50.25" customHeight="1" x14ac:dyDescent="0.15">
      <c r="A1" s="112" t="s">
        <v>0</v>
      </c>
      <c r="B1" s="112"/>
      <c r="C1" s="112"/>
      <c r="D1" s="112"/>
      <c r="E1" s="112"/>
      <c r="F1" s="112"/>
      <c r="G1" s="113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20" s="16" customFormat="1" ht="20.100000000000001" customHeight="1" x14ac:dyDescent="0.15">
      <c r="A2" s="114" t="s">
        <v>1</v>
      </c>
      <c r="B2" s="114"/>
      <c r="C2" s="115"/>
      <c r="D2" s="115"/>
      <c r="E2" s="30"/>
      <c r="F2" s="30"/>
      <c r="G2" s="17"/>
      <c r="H2" s="30"/>
      <c r="I2" s="30" t="s">
        <v>2</v>
      </c>
      <c r="J2" s="30"/>
      <c r="K2" s="18"/>
      <c r="L2" s="19"/>
      <c r="M2" s="19"/>
      <c r="N2" s="19"/>
      <c r="O2" s="56"/>
      <c r="P2" s="19"/>
      <c r="Q2" s="19"/>
      <c r="R2" s="19"/>
      <c r="S2" s="104"/>
      <c r="T2" s="104"/>
    </row>
    <row r="3" spans="1:20" s="16" customFormat="1" ht="20.100000000000001" hidden="1" customHeight="1" x14ac:dyDescent="0.15">
      <c r="A3" s="29"/>
      <c r="B3" s="36"/>
      <c r="C3" s="37"/>
      <c r="D3" s="37"/>
      <c r="E3" s="30"/>
      <c r="F3" s="30"/>
      <c r="G3" s="17"/>
      <c r="H3" s="30"/>
      <c r="I3" s="30"/>
      <c r="J3" s="30"/>
      <c r="K3" s="18"/>
      <c r="L3" s="19"/>
      <c r="M3" s="19"/>
      <c r="N3" s="19"/>
      <c r="O3" s="56"/>
      <c r="P3" s="19"/>
      <c r="Q3" s="19"/>
      <c r="R3" s="19"/>
      <c r="S3" s="104"/>
      <c r="T3" s="104"/>
    </row>
    <row r="4" spans="1:20" s="86" customFormat="1" ht="48" x14ac:dyDescent="0.15">
      <c r="A4" s="82" t="s">
        <v>3</v>
      </c>
      <c r="B4" s="82" t="s">
        <v>4</v>
      </c>
      <c r="C4" s="82" t="s">
        <v>5</v>
      </c>
      <c r="D4" s="82" t="s">
        <v>6</v>
      </c>
      <c r="E4" s="82" t="s">
        <v>7</v>
      </c>
      <c r="F4" s="82" t="s">
        <v>8</v>
      </c>
      <c r="G4" s="82" t="s">
        <v>9</v>
      </c>
      <c r="H4" s="82" t="s">
        <v>10</v>
      </c>
      <c r="I4" s="82" t="s">
        <v>11</v>
      </c>
      <c r="J4" s="83" t="s">
        <v>12</v>
      </c>
      <c r="K4" s="84" t="s">
        <v>388</v>
      </c>
      <c r="L4" s="82" t="s">
        <v>13</v>
      </c>
      <c r="M4" s="82" t="s">
        <v>14</v>
      </c>
      <c r="N4" s="82" t="s">
        <v>15</v>
      </c>
      <c r="O4" s="82" t="s">
        <v>16</v>
      </c>
      <c r="P4" s="82" t="s">
        <v>17</v>
      </c>
      <c r="Q4" s="82" t="s">
        <v>18</v>
      </c>
      <c r="R4" s="82" t="s">
        <v>19</v>
      </c>
      <c r="S4" s="85" t="s">
        <v>20</v>
      </c>
      <c r="T4" s="85" t="s">
        <v>21</v>
      </c>
    </row>
    <row r="5" spans="1:20" ht="24" x14ac:dyDescent="0.15">
      <c r="A5" s="62">
        <v>1</v>
      </c>
      <c r="B5" s="63" t="s">
        <v>22</v>
      </c>
      <c r="C5" s="63" t="s">
        <v>23</v>
      </c>
      <c r="D5" s="63" t="s">
        <v>24</v>
      </c>
      <c r="E5" s="64">
        <f>IF(D5="","",VLOOKUP(D5,Sheet1!C:D,2,0))</f>
        <v>50</v>
      </c>
      <c r="F5" s="35" t="s">
        <v>25</v>
      </c>
      <c r="G5" s="35" t="s">
        <v>26</v>
      </c>
      <c r="H5" s="35" t="s">
        <v>27</v>
      </c>
      <c r="I5" s="35" t="s">
        <v>28</v>
      </c>
      <c r="J5" s="65">
        <v>38</v>
      </c>
      <c r="K5" s="66" t="s">
        <v>29</v>
      </c>
      <c r="L5" s="67">
        <f>IF(E5="","",E5)</f>
        <v>50</v>
      </c>
      <c r="M5" s="68"/>
      <c r="N5" s="67">
        <f>IF(AND(L5="",M5=""),"",IF(AND(L5&gt;0,M5=""),L5,IF(AND(L5="",M5&gt;=0),M5,IF(AND(L5&gt;0,M5&gt;=0),L5+M5,""))))</f>
        <v>50</v>
      </c>
      <c r="O5" s="69" t="s">
        <v>30</v>
      </c>
      <c r="P5" s="68" t="s">
        <v>31</v>
      </c>
      <c r="Q5" s="68" t="s">
        <v>32</v>
      </c>
      <c r="R5" s="68" t="s">
        <v>33</v>
      </c>
      <c r="S5" s="105" t="s">
        <v>34</v>
      </c>
      <c r="T5" s="108">
        <v>41821</v>
      </c>
    </row>
    <row r="6" spans="1:20" ht="24" x14ac:dyDescent="0.15">
      <c r="A6" s="62">
        <v>2</v>
      </c>
      <c r="B6" s="63" t="s">
        <v>22</v>
      </c>
      <c r="C6" s="63" t="s">
        <v>23</v>
      </c>
      <c r="D6" s="63" t="s">
        <v>35</v>
      </c>
      <c r="E6" s="64">
        <f>IF(D6="","",VLOOKUP(D6,Sheet1!C:D,2,0))</f>
        <v>50</v>
      </c>
      <c r="F6" s="35" t="s">
        <v>25</v>
      </c>
      <c r="G6" s="35" t="s">
        <v>26</v>
      </c>
      <c r="H6" s="35" t="s">
        <v>27</v>
      </c>
      <c r="I6" s="35" t="s">
        <v>28</v>
      </c>
      <c r="J6" s="65">
        <v>38</v>
      </c>
      <c r="K6" s="66" t="s">
        <v>29</v>
      </c>
      <c r="L6" s="67">
        <f t="shared" ref="L6:L31" si="0">IF(E6="","",E6)</f>
        <v>50</v>
      </c>
      <c r="M6" s="68"/>
      <c r="N6" s="67">
        <f t="shared" ref="N6:N79" si="1">IF(AND(L6="",M6=""),"",IF(AND(L6&gt;0,M6=""),L6,IF(AND(L6="",M6&gt;=0),M6,IF(AND(L6&gt;0,M6&gt;=0),L6+M6,""))))</f>
        <v>50</v>
      </c>
      <c r="O6" s="69" t="s">
        <v>30</v>
      </c>
      <c r="P6" s="68" t="s">
        <v>31</v>
      </c>
      <c r="Q6" s="68" t="s">
        <v>32</v>
      </c>
      <c r="R6" s="68" t="s">
        <v>33</v>
      </c>
      <c r="S6" s="105" t="s">
        <v>34</v>
      </c>
      <c r="T6" s="108">
        <v>41821</v>
      </c>
    </row>
    <row r="7" spans="1:20" ht="24" x14ac:dyDescent="0.15">
      <c r="A7" s="62">
        <v>3</v>
      </c>
      <c r="B7" s="63" t="s">
        <v>22</v>
      </c>
      <c r="C7" s="63" t="s">
        <v>23</v>
      </c>
      <c r="D7" s="63" t="s">
        <v>36</v>
      </c>
      <c r="E7" s="64">
        <f>IF(D7="","",VLOOKUP(D7,Sheet1!C:D,2,0))</f>
        <v>50</v>
      </c>
      <c r="F7" s="35" t="s">
        <v>25</v>
      </c>
      <c r="G7" s="35" t="s">
        <v>26</v>
      </c>
      <c r="H7" s="35" t="s">
        <v>27</v>
      </c>
      <c r="I7" s="35" t="s">
        <v>28</v>
      </c>
      <c r="J7" s="65">
        <v>38</v>
      </c>
      <c r="K7" s="66" t="s">
        <v>29</v>
      </c>
      <c r="L7" s="67">
        <f t="shared" si="0"/>
        <v>50</v>
      </c>
      <c r="M7" s="68"/>
      <c r="N7" s="67">
        <f t="shared" si="1"/>
        <v>50</v>
      </c>
      <c r="O7" s="69" t="s">
        <v>30</v>
      </c>
      <c r="P7" s="68" t="s">
        <v>31</v>
      </c>
      <c r="Q7" s="68" t="s">
        <v>32</v>
      </c>
      <c r="R7" s="68" t="s">
        <v>33</v>
      </c>
      <c r="S7" s="105" t="s">
        <v>34</v>
      </c>
      <c r="T7" s="108">
        <v>41821</v>
      </c>
    </row>
    <row r="8" spans="1:20" ht="24" x14ac:dyDescent="0.15">
      <c r="A8" s="62">
        <v>4</v>
      </c>
      <c r="B8" s="63" t="s">
        <v>22</v>
      </c>
      <c r="C8" s="63" t="s">
        <v>23</v>
      </c>
      <c r="D8" s="63" t="s">
        <v>24</v>
      </c>
      <c r="E8" s="64">
        <f>IF(D8="","",VLOOKUP(D8,Sheet1!C:D,2,0))</f>
        <v>50</v>
      </c>
      <c r="F8" s="35" t="s">
        <v>37</v>
      </c>
      <c r="G8" s="35" t="s">
        <v>38</v>
      </c>
      <c r="H8" s="35" t="s">
        <v>39</v>
      </c>
      <c r="I8" s="35" t="s">
        <v>40</v>
      </c>
      <c r="J8" s="65">
        <v>37.6</v>
      </c>
      <c r="K8" s="66" t="s">
        <v>41</v>
      </c>
      <c r="L8" s="67">
        <f t="shared" si="0"/>
        <v>50</v>
      </c>
      <c r="M8" s="68">
        <v>1</v>
      </c>
      <c r="N8" s="67">
        <f t="shared" si="1"/>
        <v>51</v>
      </c>
      <c r="O8" s="69" t="s">
        <v>42</v>
      </c>
      <c r="P8" s="68" t="s">
        <v>43</v>
      </c>
      <c r="Q8" s="68" t="s">
        <v>44</v>
      </c>
      <c r="R8" s="68" t="s">
        <v>33</v>
      </c>
      <c r="S8" s="105" t="s">
        <v>34</v>
      </c>
      <c r="T8" s="108">
        <v>44075</v>
      </c>
    </row>
    <row r="9" spans="1:20" ht="24" x14ac:dyDescent="0.15">
      <c r="A9" s="62">
        <v>5</v>
      </c>
      <c r="B9" s="63" t="s">
        <v>22</v>
      </c>
      <c r="C9" s="63" t="s">
        <v>23</v>
      </c>
      <c r="D9" s="63" t="s">
        <v>35</v>
      </c>
      <c r="E9" s="64">
        <f>IF(D9="","",VLOOKUP(D9,Sheet1!C:D,2,0))</f>
        <v>50</v>
      </c>
      <c r="F9" s="35" t="s">
        <v>37</v>
      </c>
      <c r="G9" s="35" t="s">
        <v>38</v>
      </c>
      <c r="H9" s="35" t="s">
        <v>39</v>
      </c>
      <c r="I9" s="35" t="s">
        <v>40</v>
      </c>
      <c r="J9" s="65">
        <v>37.6</v>
      </c>
      <c r="K9" s="66" t="s">
        <v>41</v>
      </c>
      <c r="L9" s="67">
        <f t="shared" si="0"/>
        <v>50</v>
      </c>
      <c r="M9" s="68"/>
      <c r="N9" s="67">
        <f t="shared" si="1"/>
        <v>50</v>
      </c>
      <c r="O9" s="69" t="s">
        <v>42</v>
      </c>
      <c r="P9" s="68" t="s">
        <v>43</v>
      </c>
      <c r="Q9" s="68" t="s">
        <v>44</v>
      </c>
      <c r="R9" s="68" t="s">
        <v>33</v>
      </c>
      <c r="S9" s="105" t="s">
        <v>34</v>
      </c>
      <c r="T9" s="108">
        <v>44075</v>
      </c>
    </row>
    <row r="10" spans="1:20" ht="24" x14ac:dyDescent="0.15">
      <c r="A10" s="62">
        <v>6</v>
      </c>
      <c r="B10" s="63" t="s">
        <v>22</v>
      </c>
      <c r="C10" s="63" t="s">
        <v>23</v>
      </c>
      <c r="D10" s="63" t="s">
        <v>36</v>
      </c>
      <c r="E10" s="64">
        <f>IF(D10="","",VLOOKUP(D10,Sheet1!C:D,2,0))</f>
        <v>50</v>
      </c>
      <c r="F10" s="35" t="s">
        <v>37</v>
      </c>
      <c r="G10" s="35" t="s">
        <v>38</v>
      </c>
      <c r="H10" s="35" t="s">
        <v>39</v>
      </c>
      <c r="I10" s="35" t="s">
        <v>40</v>
      </c>
      <c r="J10" s="65">
        <v>37.6</v>
      </c>
      <c r="K10" s="66" t="s">
        <v>41</v>
      </c>
      <c r="L10" s="67">
        <f t="shared" si="0"/>
        <v>50</v>
      </c>
      <c r="M10" s="68"/>
      <c r="N10" s="67">
        <f t="shared" si="1"/>
        <v>50</v>
      </c>
      <c r="O10" s="69" t="s">
        <v>42</v>
      </c>
      <c r="P10" s="68" t="s">
        <v>43</v>
      </c>
      <c r="Q10" s="68" t="s">
        <v>44</v>
      </c>
      <c r="R10" s="68" t="s">
        <v>33</v>
      </c>
      <c r="S10" s="105" t="s">
        <v>34</v>
      </c>
      <c r="T10" s="108">
        <v>44075</v>
      </c>
    </row>
    <row r="11" spans="1:20" ht="24" x14ac:dyDescent="0.15">
      <c r="A11" s="62">
        <v>7</v>
      </c>
      <c r="B11" s="63" t="s">
        <v>22</v>
      </c>
      <c r="C11" s="63" t="s">
        <v>23</v>
      </c>
      <c r="D11" s="63" t="s">
        <v>24</v>
      </c>
      <c r="E11" s="64">
        <f>IF(D11="","",VLOOKUP(D11,Sheet1!C:D,2,0))</f>
        <v>50</v>
      </c>
      <c r="F11" s="35" t="s">
        <v>45</v>
      </c>
      <c r="G11" s="20" t="s">
        <v>46</v>
      </c>
      <c r="H11" s="20" t="s">
        <v>27</v>
      </c>
      <c r="I11" s="20" t="s">
        <v>47</v>
      </c>
      <c r="J11" s="65">
        <v>36.799999999999997</v>
      </c>
      <c r="K11" s="70" t="s">
        <v>48</v>
      </c>
      <c r="L11" s="67">
        <f t="shared" si="0"/>
        <v>50</v>
      </c>
      <c r="M11" s="68"/>
      <c r="N11" s="67">
        <f t="shared" si="1"/>
        <v>50</v>
      </c>
      <c r="O11" s="69" t="s">
        <v>49</v>
      </c>
      <c r="P11" s="68" t="s">
        <v>31</v>
      </c>
      <c r="Q11" s="68" t="s">
        <v>50</v>
      </c>
      <c r="R11" s="68" t="s">
        <v>33</v>
      </c>
      <c r="S11" s="105" t="s">
        <v>34</v>
      </c>
      <c r="T11" s="108">
        <v>42887</v>
      </c>
    </row>
    <row r="12" spans="1:20" ht="24" x14ac:dyDescent="0.15">
      <c r="A12" s="62">
        <v>8</v>
      </c>
      <c r="B12" s="63" t="s">
        <v>22</v>
      </c>
      <c r="C12" s="63" t="s">
        <v>23</v>
      </c>
      <c r="D12" s="63" t="s">
        <v>35</v>
      </c>
      <c r="E12" s="64">
        <f>IF(D12="","",VLOOKUP(D12,Sheet1!C:D,2,0))</f>
        <v>50</v>
      </c>
      <c r="F12" s="35" t="s">
        <v>45</v>
      </c>
      <c r="G12" s="20" t="s">
        <v>46</v>
      </c>
      <c r="H12" s="20" t="s">
        <v>27</v>
      </c>
      <c r="I12" s="20" t="s">
        <v>47</v>
      </c>
      <c r="J12" s="65">
        <v>36.799999999999997</v>
      </c>
      <c r="K12" s="70" t="s">
        <v>48</v>
      </c>
      <c r="L12" s="67">
        <f t="shared" si="0"/>
        <v>50</v>
      </c>
      <c r="M12" s="68"/>
      <c r="N12" s="67">
        <f t="shared" si="1"/>
        <v>50</v>
      </c>
      <c r="O12" s="69" t="s">
        <v>49</v>
      </c>
      <c r="P12" s="68" t="s">
        <v>31</v>
      </c>
      <c r="Q12" s="68" t="s">
        <v>50</v>
      </c>
      <c r="R12" s="68" t="s">
        <v>33</v>
      </c>
      <c r="S12" s="105" t="s">
        <v>34</v>
      </c>
      <c r="T12" s="108">
        <v>42887</v>
      </c>
    </row>
    <row r="13" spans="1:20" ht="24" x14ac:dyDescent="0.15">
      <c r="A13" s="62">
        <v>9</v>
      </c>
      <c r="B13" s="63" t="s">
        <v>22</v>
      </c>
      <c r="C13" s="63" t="s">
        <v>23</v>
      </c>
      <c r="D13" s="63" t="s">
        <v>36</v>
      </c>
      <c r="E13" s="64">
        <f>IF(D13="","",VLOOKUP(D13,Sheet1!C:D,2,0))</f>
        <v>50</v>
      </c>
      <c r="F13" s="35" t="s">
        <v>45</v>
      </c>
      <c r="G13" s="20" t="s">
        <v>46</v>
      </c>
      <c r="H13" s="20" t="s">
        <v>27</v>
      </c>
      <c r="I13" s="20" t="s">
        <v>47</v>
      </c>
      <c r="J13" s="65">
        <v>36.799999999999997</v>
      </c>
      <c r="K13" s="70" t="s">
        <v>48</v>
      </c>
      <c r="L13" s="67">
        <f t="shared" si="0"/>
        <v>50</v>
      </c>
      <c r="M13" s="68"/>
      <c r="N13" s="67">
        <f t="shared" si="1"/>
        <v>50</v>
      </c>
      <c r="O13" s="69" t="s">
        <v>49</v>
      </c>
      <c r="P13" s="68" t="s">
        <v>31</v>
      </c>
      <c r="Q13" s="68" t="s">
        <v>50</v>
      </c>
      <c r="R13" s="68" t="s">
        <v>33</v>
      </c>
      <c r="S13" s="105" t="s">
        <v>34</v>
      </c>
      <c r="T13" s="108">
        <v>42887</v>
      </c>
    </row>
    <row r="14" spans="1:20" ht="24" x14ac:dyDescent="0.15">
      <c r="A14" s="62">
        <v>10</v>
      </c>
      <c r="B14" s="63" t="s">
        <v>22</v>
      </c>
      <c r="C14" s="63" t="s">
        <v>23</v>
      </c>
      <c r="D14" s="63" t="s">
        <v>24</v>
      </c>
      <c r="E14" s="64">
        <f>IF(D14="","",VLOOKUP(D14,Sheet1!C:D,2,0))</f>
        <v>50</v>
      </c>
      <c r="F14" s="20" t="s">
        <v>51</v>
      </c>
      <c r="G14" s="20" t="s">
        <v>52</v>
      </c>
      <c r="H14" s="20" t="s">
        <v>27</v>
      </c>
      <c r="I14" s="20" t="s">
        <v>47</v>
      </c>
      <c r="J14" s="65">
        <v>31.8</v>
      </c>
      <c r="K14" s="70" t="s">
        <v>53</v>
      </c>
      <c r="L14" s="67">
        <f t="shared" si="0"/>
        <v>50</v>
      </c>
      <c r="M14" s="68"/>
      <c r="N14" s="67">
        <f t="shared" si="1"/>
        <v>50</v>
      </c>
      <c r="O14" s="69" t="s">
        <v>49</v>
      </c>
      <c r="P14" s="68" t="s">
        <v>31</v>
      </c>
      <c r="Q14" s="68" t="s">
        <v>50</v>
      </c>
      <c r="R14" s="68" t="s">
        <v>33</v>
      </c>
      <c r="S14" s="105" t="s">
        <v>34</v>
      </c>
      <c r="T14" s="108">
        <v>42887</v>
      </c>
    </row>
    <row r="15" spans="1:20" ht="24" x14ac:dyDescent="0.15">
      <c r="A15" s="62">
        <v>11</v>
      </c>
      <c r="B15" s="63" t="s">
        <v>22</v>
      </c>
      <c r="C15" s="63" t="s">
        <v>23</v>
      </c>
      <c r="D15" s="63" t="s">
        <v>35</v>
      </c>
      <c r="E15" s="64">
        <f>IF(D15="","",VLOOKUP(D15,Sheet1!C:D,2,0))</f>
        <v>50</v>
      </c>
      <c r="F15" s="20" t="s">
        <v>51</v>
      </c>
      <c r="G15" s="20" t="s">
        <v>52</v>
      </c>
      <c r="H15" s="20" t="s">
        <v>27</v>
      </c>
      <c r="I15" s="20" t="s">
        <v>47</v>
      </c>
      <c r="J15" s="65">
        <v>31.8</v>
      </c>
      <c r="K15" s="70" t="s">
        <v>53</v>
      </c>
      <c r="L15" s="67">
        <f t="shared" si="0"/>
        <v>50</v>
      </c>
      <c r="M15" s="68"/>
      <c r="N15" s="67">
        <f t="shared" si="1"/>
        <v>50</v>
      </c>
      <c r="O15" s="69" t="s">
        <v>49</v>
      </c>
      <c r="P15" s="68" t="s">
        <v>31</v>
      </c>
      <c r="Q15" s="68" t="s">
        <v>50</v>
      </c>
      <c r="R15" s="68" t="s">
        <v>33</v>
      </c>
      <c r="S15" s="105" t="s">
        <v>34</v>
      </c>
      <c r="T15" s="108">
        <v>42887</v>
      </c>
    </row>
    <row r="16" spans="1:20" ht="24" x14ac:dyDescent="0.15">
      <c r="A16" s="62">
        <v>12</v>
      </c>
      <c r="B16" s="63" t="s">
        <v>22</v>
      </c>
      <c r="C16" s="63" t="s">
        <v>23</v>
      </c>
      <c r="D16" s="63" t="s">
        <v>36</v>
      </c>
      <c r="E16" s="64">
        <f>IF(D16="","",VLOOKUP(D16,Sheet1!C:D,2,0))</f>
        <v>50</v>
      </c>
      <c r="F16" s="20" t="s">
        <v>51</v>
      </c>
      <c r="G16" s="20" t="s">
        <v>52</v>
      </c>
      <c r="H16" s="20" t="s">
        <v>27</v>
      </c>
      <c r="I16" s="20" t="s">
        <v>47</v>
      </c>
      <c r="J16" s="65">
        <v>31.8</v>
      </c>
      <c r="K16" s="70" t="s">
        <v>53</v>
      </c>
      <c r="L16" s="67">
        <f t="shared" si="0"/>
        <v>50</v>
      </c>
      <c r="M16" s="68"/>
      <c r="N16" s="67">
        <f t="shared" si="1"/>
        <v>50</v>
      </c>
      <c r="O16" s="69" t="s">
        <v>49</v>
      </c>
      <c r="P16" s="68" t="s">
        <v>31</v>
      </c>
      <c r="Q16" s="68" t="s">
        <v>50</v>
      </c>
      <c r="R16" s="68" t="s">
        <v>33</v>
      </c>
      <c r="S16" s="105" t="s">
        <v>34</v>
      </c>
      <c r="T16" s="108">
        <v>42887</v>
      </c>
    </row>
    <row r="17" spans="1:20" ht="36" x14ac:dyDescent="0.15">
      <c r="A17" s="62">
        <v>13</v>
      </c>
      <c r="B17" s="63" t="s">
        <v>22</v>
      </c>
      <c r="C17" s="63" t="s">
        <v>23</v>
      </c>
      <c r="D17" s="63" t="s">
        <v>24</v>
      </c>
      <c r="E17" s="64">
        <f>IF(D17="","",VLOOKUP(D17,Sheet1!C:D,2,0))</f>
        <v>50</v>
      </c>
      <c r="F17" s="35" t="s">
        <v>54</v>
      </c>
      <c r="G17" s="35" t="s">
        <v>55</v>
      </c>
      <c r="H17" s="35" t="s">
        <v>27</v>
      </c>
      <c r="I17" s="35" t="s">
        <v>56</v>
      </c>
      <c r="J17" s="65">
        <v>37.200000000000003</v>
      </c>
      <c r="K17" s="71" t="s">
        <v>57</v>
      </c>
      <c r="L17" s="67">
        <f t="shared" si="0"/>
        <v>50</v>
      </c>
      <c r="M17" s="68">
        <v>1</v>
      </c>
      <c r="N17" s="67">
        <f t="shared" si="1"/>
        <v>51</v>
      </c>
      <c r="O17" s="69" t="s">
        <v>58</v>
      </c>
      <c r="P17" s="68" t="s">
        <v>31</v>
      </c>
      <c r="Q17" s="68" t="s">
        <v>59</v>
      </c>
      <c r="R17" s="68" t="s">
        <v>33</v>
      </c>
      <c r="S17" s="105" t="s">
        <v>34</v>
      </c>
      <c r="T17" s="108">
        <v>43952</v>
      </c>
    </row>
    <row r="18" spans="1:20" ht="36" x14ac:dyDescent="0.15">
      <c r="A18" s="62">
        <v>14</v>
      </c>
      <c r="B18" s="63" t="s">
        <v>22</v>
      </c>
      <c r="C18" s="63" t="s">
        <v>23</v>
      </c>
      <c r="D18" s="63" t="s">
        <v>24</v>
      </c>
      <c r="E18" s="64">
        <f>IF(D18="","",VLOOKUP(D18,Sheet1!C:D,2,0))</f>
        <v>50</v>
      </c>
      <c r="F18" s="35" t="s">
        <v>54</v>
      </c>
      <c r="G18" s="38" t="s">
        <v>60</v>
      </c>
      <c r="H18" s="35" t="s">
        <v>27</v>
      </c>
      <c r="I18" s="35" t="s">
        <v>56</v>
      </c>
      <c r="J18" s="65">
        <v>34</v>
      </c>
      <c r="K18" s="71" t="s">
        <v>61</v>
      </c>
      <c r="L18" s="67">
        <f t="shared" si="0"/>
        <v>50</v>
      </c>
      <c r="M18" s="68">
        <v>1</v>
      </c>
      <c r="N18" s="67">
        <f t="shared" si="1"/>
        <v>51</v>
      </c>
      <c r="O18" s="69" t="s">
        <v>58</v>
      </c>
      <c r="P18" s="68" t="s">
        <v>31</v>
      </c>
      <c r="Q18" s="68" t="s">
        <v>59</v>
      </c>
      <c r="R18" s="68" t="s">
        <v>33</v>
      </c>
      <c r="S18" s="105" t="s">
        <v>34</v>
      </c>
      <c r="T18" s="108">
        <v>43983</v>
      </c>
    </row>
    <row r="19" spans="1:20" ht="36" x14ac:dyDescent="0.15">
      <c r="A19" s="62">
        <v>15</v>
      </c>
      <c r="B19" s="63" t="s">
        <v>22</v>
      </c>
      <c r="C19" s="63" t="s">
        <v>23</v>
      </c>
      <c r="D19" s="63" t="s">
        <v>24</v>
      </c>
      <c r="E19" s="64">
        <f>IF(D19="","",VLOOKUP(D19,Sheet1!C:D,2,0))</f>
        <v>50</v>
      </c>
      <c r="F19" s="35" t="s">
        <v>54</v>
      </c>
      <c r="G19" s="35" t="s">
        <v>62</v>
      </c>
      <c r="H19" s="35" t="s">
        <v>27</v>
      </c>
      <c r="I19" s="35" t="s">
        <v>63</v>
      </c>
      <c r="J19" s="65">
        <v>55.2</v>
      </c>
      <c r="K19" s="71" t="s">
        <v>64</v>
      </c>
      <c r="L19" s="67">
        <f t="shared" si="0"/>
        <v>50</v>
      </c>
      <c r="M19" s="68">
        <v>1</v>
      </c>
      <c r="N19" s="67">
        <f t="shared" si="1"/>
        <v>51</v>
      </c>
      <c r="O19" s="69" t="s">
        <v>58</v>
      </c>
      <c r="P19" s="68" t="s">
        <v>31</v>
      </c>
      <c r="Q19" s="68" t="s">
        <v>59</v>
      </c>
      <c r="R19" s="68" t="s">
        <v>33</v>
      </c>
      <c r="S19" s="105" t="s">
        <v>34</v>
      </c>
      <c r="T19" s="108">
        <v>44348</v>
      </c>
    </row>
    <row r="20" spans="1:20" ht="36" x14ac:dyDescent="0.15">
      <c r="A20" s="62">
        <v>16</v>
      </c>
      <c r="B20" s="63" t="s">
        <v>22</v>
      </c>
      <c r="C20" s="63" t="s">
        <v>23</v>
      </c>
      <c r="D20" s="63" t="s">
        <v>24</v>
      </c>
      <c r="E20" s="64">
        <f>IF(D20="","",VLOOKUP(D20,Sheet1!C:D,2,0))</f>
        <v>50</v>
      </c>
      <c r="F20" s="35" t="s">
        <v>54</v>
      </c>
      <c r="G20" s="39" t="s">
        <v>65</v>
      </c>
      <c r="H20" s="35" t="s">
        <v>27</v>
      </c>
      <c r="I20" s="35" t="s">
        <v>63</v>
      </c>
      <c r="J20" s="65">
        <v>59.1</v>
      </c>
      <c r="K20" s="71" t="s">
        <v>66</v>
      </c>
      <c r="L20" s="67">
        <f t="shared" si="0"/>
        <v>50</v>
      </c>
      <c r="M20" s="68">
        <v>1</v>
      </c>
      <c r="N20" s="67">
        <f t="shared" si="1"/>
        <v>51</v>
      </c>
      <c r="O20" s="69" t="s">
        <v>58</v>
      </c>
      <c r="P20" s="68" t="s">
        <v>31</v>
      </c>
      <c r="Q20" s="68" t="s">
        <v>59</v>
      </c>
      <c r="R20" s="68" t="s">
        <v>33</v>
      </c>
      <c r="S20" s="105" t="s">
        <v>34</v>
      </c>
      <c r="T20" s="108">
        <v>44348</v>
      </c>
    </row>
    <row r="21" spans="1:20" ht="36" x14ac:dyDescent="0.15">
      <c r="A21" s="62">
        <v>17</v>
      </c>
      <c r="B21" s="63" t="s">
        <v>22</v>
      </c>
      <c r="C21" s="63" t="s">
        <v>23</v>
      </c>
      <c r="D21" s="63" t="s">
        <v>35</v>
      </c>
      <c r="E21" s="64">
        <f>IF(D21="","",VLOOKUP(D21,Sheet1!C:D,2,0))</f>
        <v>50</v>
      </c>
      <c r="F21" s="35" t="s">
        <v>54</v>
      </c>
      <c r="G21" s="35" t="s">
        <v>55</v>
      </c>
      <c r="H21" s="35" t="s">
        <v>27</v>
      </c>
      <c r="I21" s="35" t="s">
        <v>56</v>
      </c>
      <c r="J21" s="65">
        <v>37.200000000000003</v>
      </c>
      <c r="K21" s="71" t="s">
        <v>57</v>
      </c>
      <c r="L21" s="67">
        <f t="shared" si="0"/>
        <v>50</v>
      </c>
      <c r="M21" s="68">
        <v>1</v>
      </c>
      <c r="N21" s="67">
        <f t="shared" si="1"/>
        <v>51</v>
      </c>
      <c r="O21" s="69" t="s">
        <v>58</v>
      </c>
      <c r="P21" s="68" t="s">
        <v>31</v>
      </c>
      <c r="Q21" s="68" t="s">
        <v>59</v>
      </c>
      <c r="R21" s="68" t="s">
        <v>33</v>
      </c>
      <c r="S21" s="105" t="s">
        <v>34</v>
      </c>
      <c r="T21" s="108">
        <v>43952</v>
      </c>
    </row>
    <row r="22" spans="1:20" ht="36" x14ac:dyDescent="0.15">
      <c r="A22" s="62">
        <v>18</v>
      </c>
      <c r="B22" s="63" t="s">
        <v>22</v>
      </c>
      <c r="C22" s="63" t="s">
        <v>23</v>
      </c>
      <c r="D22" s="63" t="s">
        <v>35</v>
      </c>
      <c r="E22" s="64">
        <f>IF(D22="","",VLOOKUP(D22,Sheet1!C:D,2,0))</f>
        <v>50</v>
      </c>
      <c r="F22" s="35" t="s">
        <v>54</v>
      </c>
      <c r="G22" s="38" t="s">
        <v>60</v>
      </c>
      <c r="H22" s="35" t="s">
        <v>27</v>
      </c>
      <c r="I22" s="35" t="s">
        <v>56</v>
      </c>
      <c r="J22" s="65">
        <v>34</v>
      </c>
      <c r="K22" s="71" t="s">
        <v>61</v>
      </c>
      <c r="L22" s="67">
        <f t="shared" si="0"/>
        <v>50</v>
      </c>
      <c r="M22" s="68">
        <v>1</v>
      </c>
      <c r="N22" s="67">
        <f t="shared" si="1"/>
        <v>51</v>
      </c>
      <c r="O22" s="69" t="s">
        <v>58</v>
      </c>
      <c r="P22" s="68" t="s">
        <v>31</v>
      </c>
      <c r="Q22" s="68" t="s">
        <v>59</v>
      </c>
      <c r="R22" s="68" t="s">
        <v>33</v>
      </c>
      <c r="S22" s="105" t="s">
        <v>34</v>
      </c>
      <c r="T22" s="108">
        <v>43983</v>
      </c>
    </row>
    <row r="23" spans="1:20" ht="36" x14ac:dyDescent="0.15">
      <c r="A23" s="62">
        <v>19</v>
      </c>
      <c r="B23" s="63" t="s">
        <v>22</v>
      </c>
      <c r="C23" s="63" t="s">
        <v>23</v>
      </c>
      <c r="D23" s="63" t="s">
        <v>35</v>
      </c>
      <c r="E23" s="64">
        <f>IF(D23="","",VLOOKUP(D23,Sheet1!C:D,2,0))</f>
        <v>50</v>
      </c>
      <c r="F23" s="35" t="s">
        <v>54</v>
      </c>
      <c r="G23" s="35" t="s">
        <v>62</v>
      </c>
      <c r="H23" s="35" t="s">
        <v>27</v>
      </c>
      <c r="I23" s="35" t="s">
        <v>63</v>
      </c>
      <c r="J23" s="65">
        <v>55.2</v>
      </c>
      <c r="K23" s="71" t="s">
        <v>64</v>
      </c>
      <c r="L23" s="67">
        <f t="shared" si="0"/>
        <v>50</v>
      </c>
      <c r="M23" s="68">
        <v>1</v>
      </c>
      <c r="N23" s="67">
        <f t="shared" si="1"/>
        <v>51</v>
      </c>
      <c r="O23" s="69" t="s">
        <v>58</v>
      </c>
      <c r="P23" s="68" t="s">
        <v>31</v>
      </c>
      <c r="Q23" s="68" t="s">
        <v>59</v>
      </c>
      <c r="R23" s="68" t="s">
        <v>33</v>
      </c>
      <c r="S23" s="105" t="s">
        <v>34</v>
      </c>
      <c r="T23" s="108">
        <v>44348</v>
      </c>
    </row>
    <row r="24" spans="1:20" ht="36" x14ac:dyDescent="0.15">
      <c r="A24" s="62">
        <v>20</v>
      </c>
      <c r="B24" s="63" t="s">
        <v>22</v>
      </c>
      <c r="C24" s="63" t="s">
        <v>23</v>
      </c>
      <c r="D24" s="63" t="s">
        <v>35</v>
      </c>
      <c r="E24" s="64">
        <f>IF(D24="","",VLOOKUP(D24,Sheet1!C:D,2,0))</f>
        <v>50</v>
      </c>
      <c r="F24" s="35" t="s">
        <v>54</v>
      </c>
      <c r="G24" s="39" t="s">
        <v>65</v>
      </c>
      <c r="H24" s="35" t="s">
        <v>27</v>
      </c>
      <c r="I24" s="35" t="s">
        <v>63</v>
      </c>
      <c r="J24" s="65">
        <v>59.1</v>
      </c>
      <c r="K24" s="71" t="s">
        <v>66</v>
      </c>
      <c r="L24" s="67">
        <f t="shared" si="0"/>
        <v>50</v>
      </c>
      <c r="M24" s="68">
        <v>1</v>
      </c>
      <c r="N24" s="67">
        <f t="shared" si="1"/>
        <v>51</v>
      </c>
      <c r="O24" s="69" t="s">
        <v>58</v>
      </c>
      <c r="P24" s="68" t="s">
        <v>31</v>
      </c>
      <c r="Q24" s="68" t="s">
        <v>59</v>
      </c>
      <c r="R24" s="68" t="s">
        <v>33</v>
      </c>
      <c r="S24" s="105" t="s">
        <v>34</v>
      </c>
      <c r="T24" s="108">
        <v>44348</v>
      </c>
    </row>
    <row r="25" spans="1:20" ht="36" x14ac:dyDescent="0.15">
      <c r="A25" s="62">
        <v>21</v>
      </c>
      <c r="B25" s="63" t="s">
        <v>22</v>
      </c>
      <c r="C25" s="63" t="s">
        <v>23</v>
      </c>
      <c r="D25" s="63" t="s">
        <v>36</v>
      </c>
      <c r="E25" s="64">
        <f>IF(D25="","",VLOOKUP(D25,Sheet1!C:D,2,0))</f>
        <v>50</v>
      </c>
      <c r="F25" s="35" t="s">
        <v>54</v>
      </c>
      <c r="G25" s="35" t="s">
        <v>55</v>
      </c>
      <c r="H25" s="35" t="s">
        <v>27</v>
      </c>
      <c r="I25" s="35" t="s">
        <v>56</v>
      </c>
      <c r="J25" s="65">
        <v>37.200000000000003</v>
      </c>
      <c r="K25" s="71" t="s">
        <v>57</v>
      </c>
      <c r="L25" s="67">
        <f t="shared" si="0"/>
        <v>50</v>
      </c>
      <c r="M25" s="68"/>
      <c r="N25" s="67">
        <f t="shared" si="1"/>
        <v>50</v>
      </c>
      <c r="O25" s="69" t="s">
        <v>58</v>
      </c>
      <c r="P25" s="68" t="s">
        <v>31</v>
      </c>
      <c r="Q25" s="68" t="s">
        <v>59</v>
      </c>
      <c r="R25" s="68" t="s">
        <v>33</v>
      </c>
      <c r="S25" s="105" t="s">
        <v>34</v>
      </c>
      <c r="T25" s="108">
        <v>43952</v>
      </c>
    </row>
    <row r="26" spans="1:20" ht="36" x14ac:dyDescent="0.15">
      <c r="A26" s="62">
        <v>22</v>
      </c>
      <c r="B26" s="63" t="s">
        <v>22</v>
      </c>
      <c r="C26" s="63" t="s">
        <v>23</v>
      </c>
      <c r="D26" s="63" t="s">
        <v>36</v>
      </c>
      <c r="E26" s="64">
        <f>IF(D26="","",VLOOKUP(D26,Sheet1!C:D,2,0))</f>
        <v>50</v>
      </c>
      <c r="F26" s="35" t="s">
        <v>54</v>
      </c>
      <c r="G26" s="38" t="s">
        <v>60</v>
      </c>
      <c r="H26" s="35" t="s">
        <v>27</v>
      </c>
      <c r="I26" s="35" t="s">
        <v>56</v>
      </c>
      <c r="J26" s="65">
        <v>34</v>
      </c>
      <c r="K26" s="71" t="s">
        <v>61</v>
      </c>
      <c r="L26" s="67">
        <f t="shared" si="0"/>
        <v>50</v>
      </c>
      <c r="M26" s="68"/>
      <c r="N26" s="67">
        <f t="shared" si="1"/>
        <v>50</v>
      </c>
      <c r="O26" s="69" t="s">
        <v>58</v>
      </c>
      <c r="P26" s="68" t="s">
        <v>31</v>
      </c>
      <c r="Q26" s="68" t="s">
        <v>59</v>
      </c>
      <c r="R26" s="68" t="s">
        <v>33</v>
      </c>
      <c r="S26" s="105" t="s">
        <v>34</v>
      </c>
      <c r="T26" s="108">
        <v>43983</v>
      </c>
    </row>
    <row r="27" spans="1:20" ht="36" x14ac:dyDescent="0.15">
      <c r="A27" s="62">
        <v>23</v>
      </c>
      <c r="B27" s="63" t="s">
        <v>22</v>
      </c>
      <c r="C27" s="63" t="s">
        <v>23</v>
      </c>
      <c r="D27" s="63" t="s">
        <v>36</v>
      </c>
      <c r="E27" s="64">
        <f>IF(D27="","",VLOOKUP(D27,Sheet1!C:D,2,0))</f>
        <v>50</v>
      </c>
      <c r="F27" s="35" t="s">
        <v>54</v>
      </c>
      <c r="G27" s="35" t="s">
        <v>62</v>
      </c>
      <c r="H27" s="35" t="s">
        <v>27</v>
      </c>
      <c r="I27" s="35" t="s">
        <v>63</v>
      </c>
      <c r="J27" s="65">
        <v>55.2</v>
      </c>
      <c r="K27" s="71" t="s">
        <v>64</v>
      </c>
      <c r="L27" s="67">
        <f t="shared" si="0"/>
        <v>50</v>
      </c>
      <c r="M27" s="68"/>
      <c r="N27" s="67">
        <f t="shared" si="1"/>
        <v>50</v>
      </c>
      <c r="O27" s="69" t="s">
        <v>58</v>
      </c>
      <c r="P27" s="68" t="s">
        <v>31</v>
      </c>
      <c r="Q27" s="68" t="s">
        <v>59</v>
      </c>
      <c r="R27" s="68" t="s">
        <v>33</v>
      </c>
      <c r="S27" s="105" t="s">
        <v>34</v>
      </c>
      <c r="T27" s="108">
        <v>44348</v>
      </c>
    </row>
    <row r="28" spans="1:20" ht="36" x14ac:dyDescent="0.15">
      <c r="A28" s="62">
        <v>24</v>
      </c>
      <c r="B28" s="63" t="s">
        <v>22</v>
      </c>
      <c r="C28" s="63" t="s">
        <v>23</v>
      </c>
      <c r="D28" s="63" t="s">
        <v>36</v>
      </c>
      <c r="E28" s="64">
        <f>IF(D28="","",VLOOKUP(D28,Sheet1!C:D,2,0))</f>
        <v>50</v>
      </c>
      <c r="F28" s="35" t="s">
        <v>54</v>
      </c>
      <c r="G28" s="39" t="s">
        <v>65</v>
      </c>
      <c r="H28" s="35" t="s">
        <v>27</v>
      </c>
      <c r="I28" s="35" t="s">
        <v>63</v>
      </c>
      <c r="J28" s="65">
        <v>59.1</v>
      </c>
      <c r="K28" s="71" t="s">
        <v>66</v>
      </c>
      <c r="L28" s="67">
        <f t="shared" si="0"/>
        <v>50</v>
      </c>
      <c r="M28" s="68"/>
      <c r="N28" s="67">
        <f t="shared" si="1"/>
        <v>50</v>
      </c>
      <c r="O28" s="69" t="s">
        <v>58</v>
      </c>
      <c r="P28" s="68" t="s">
        <v>31</v>
      </c>
      <c r="Q28" s="68" t="s">
        <v>59</v>
      </c>
      <c r="R28" s="68" t="s">
        <v>33</v>
      </c>
      <c r="S28" s="105" t="s">
        <v>34</v>
      </c>
      <c r="T28" s="108">
        <v>44348</v>
      </c>
    </row>
    <row r="29" spans="1:20" ht="24" x14ac:dyDescent="0.15">
      <c r="A29" s="62">
        <v>25</v>
      </c>
      <c r="B29" s="63" t="s">
        <v>22</v>
      </c>
      <c r="C29" s="63" t="s">
        <v>23</v>
      </c>
      <c r="D29" s="63" t="s">
        <v>24</v>
      </c>
      <c r="E29" s="64">
        <f>IF(D29="","",VLOOKUP(D29,Sheet1!C:D,2,0))</f>
        <v>50</v>
      </c>
      <c r="F29" s="35" t="s">
        <v>67</v>
      </c>
      <c r="G29" s="35" t="s">
        <v>68</v>
      </c>
      <c r="H29" s="35" t="s">
        <v>69</v>
      </c>
      <c r="I29" s="35" t="s">
        <v>70</v>
      </c>
      <c r="J29" s="65">
        <v>53.7</v>
      </c>
      <c r="K29" s="66" t="s">
        <v>71</v>
      </c>
      <c r="L29" s="67">
        <f t="shared" si="0"/>
        <v>50</v>
      </c>
      <c r="M29" s="68"/>
      <c r="N29" s="67">
        <f t="shared" si="1"/>
        <v>50</v>
      </c>
      <c r="O29" s="69" t="s">
        <v>42</v>
      </c>
      <c r="P29" s="68" t="s">
        <v>31</v>
      </c>
      <c r="Q29" s="68" t="s">
        <v>72</v>
      </c>
      <c r="R29" s="68" t="s">
        <v>33</v>
      </c>
      <c r="S29" s="105" t="s">
        <v>34</v>
      </c>
      <c r="T29" s="108">
        <v>43282</v>
      </c>
    </row>
    <row r="30" spans="1:20" ht="24" x14ac:dyDescent="0.15">
      <c r="A30" s="62">
        <v>26</v>
      </c>
      <c r="B30" s="63" t="s">
        <v>22</v>
      </c>
      <c r="C30" s="63" t="s">
        <v>23</v>
      </c>
      <c r="D30" s="63" t="s">
        <v>35</v>
      </c>
      <c r="E30" s="64">
        <f>IF(D30="","",VLOOKUP(D30,Sheet1!C:D,2,0))</f>
        <v>50</v>
      </c>
      <c r="F30" s="35" t="s">
        <v>67</v>
      </c>
      <c r="G30" s="35" t="s">
        <v>68</v>
      </c>
      <c r="H30" s="35" t="s">
        <v>69</v>
      </c>
      <c r="I30" s="35" t="s">
        <v>70</v>
      </c>
      <c r="J30" s="65">
        <v>53.7</v>
      </c>
      <c r="K30" s="66" t="s">
        <v>71</v>
      </c>
      <c r="L30" s="67">
        <f t="shared" si="0"/>
        <v>50</v>
      </c>
      <c r="M30" s="68"/>
      <c r="N30" s="67">
        <f t="shared" si="1"/>
        <v>50</v>
      </c>
      <c r="O30" s="69" t="s">
        <v>42</v>
      </c>
      <c r="P30" s="68" t="s">
        <v>31</v>
      </c>
      <c r="Q30" s="68" t="s">
        <v>72</v>
      </c>
      <c r="R30" s="68" t="s">
        <v>33</v>
      </c>
      <c r="S30" s="105" t="s">
        <v>34</v>
      </c>
      <c r="T30" s="108">
        <v>43282</v>
      </c>
    </row>
    <row r="31" spans="1:20" ht="24" x14ac:dyDescent="0.15">
      <c r="A31" s="62">
        <v>27</v>
      </c>
      <c r="B31" s="63" t="s">
        <v>22</v>
      </c>
      <c r="C31" s="63" t="s">
        <v>23</v>
      </c>
      <c r="D31" s="63" t="s">
        <v>36</v>
      </c>
      <c r="E31" s="64">
        <f>IF(D31="","",VLOOKUP(D31,Sheet1!C:D,2,0))</f>
        <v>50</v>
      </c>
      <c r="F31" s="35" t="s">
        <v>67</v>
      </c>
      <c r="G31" s="35" t="s">
        <v>68</v>
      </c>
      <c r="H31" s="35" t="s">
        <v>69</v>
      </c>
      <c r="I31" s="35" t="s">
        <v>70</v>
      </c>
      <c r="J31" s="65">
        <v>53.7</v>
      </c>
      <c r="K31" s="66" t="s">
        <v>71</v>
      </c>
      <c r="L31" s="67">
        <f t="shared" si="0"/>
        <v>50</v>
      </c>
      <c r="M31" s="68"/>
      <c r="N31" s="67">
        <f t="shared" si="1"/>
        <v>50</v>
      </c>
      <c r="O31" s="69" t="s">
        <v>42</v>
      </c>
      <c r="P31" s="68" t="s">
        <v>31</v>
      </c>
      <c r="Q31" s="68" t="s">
        <v>72</v>
      </c>
      <c r="R31" s="68" t="s">
        <v>33</v>
      </c>
      <c r="S31" s="105" t="s">
        <v>34</v>
      </c>
      <c r="T31" s="108">
        <v>43282</v>
      </c>
    </row>
    <row r="32" spans="1:20" ht="36" x14ac:dyDescent="0.15">
      <c r="A32" s="62">
        <v>28</v>
      </c>
      <c r="B32" s="63" t="s">
        <v>22</v>
      </c>
      <c r="C32" s="63" t="s">
        <v>73</v>
      </c>
      <c r="D32" s="63" t="s">
        <v>74</v>
      </c>
      <c r="E32" s="64">
        <f>IF(D32="","",VLOOKUP(D32,Sheet1!C:D,2,0))</f>
        <v>54</v>
      </c>
      <c r="F32" s="35" t="s">
        <v>75</v>
      </c>
      <c r="G32" s="35" t="s">
        <v>26</v>
      </c>
      <c r="H32" s="35" t="s">
        <v>27</v>
      </c>
      <c r="I32" s="35" t="s">
        <v>28</v>
      </c>
      <c r="J32" s="65">
        <v>38</v>
      </c>
      <c r="K32" s="66" t="s">
        <v>29</v>
      </c>
      <c r="L32" s="67">
        <f t="shared" ref="L32:L67" si="2">IF(E32="","",E32)</f>
        <v>54</v>
      </c>
      <c r="M32" s="68"/>
      <c r="N32" s="67">
        <f t="shared" si="1"/>
        <v>54</v>
      </c>
      <c r="O32" s="69" t="s">
        <v>30</v>
      </c>
      <c r="P32" s="68" t="s">
        <v>31</v>
      </c>
      <c r="Q32" s="68" t="s">
        <v>32</v>
      </c>
      <c r="R32" s="68" t="s">
        <v>33</v>
      </c>
      <c r="S32" s="105" t="s">
        <v>34</v>
      </c>
      <c r="T32" s="108">
        <v>41821</v>
      </c>
    </row>
    <row r="33" spans="1:20" ht="36" x14ac:dyDescent="0.15">
      <c r="A33" s="62">
        <v>29</v>
      </c>
      <c r="B33" s="63" t="s">
        <v>22</v>
      </c>
      <c r="C33" s="63" t="s">
        <v>73</v>
      </c>
      <c r="D33" s="63" t="s">
        <v>76</v>
      </c>
      <c r="E33" s="64">
        <f>IF(D33="","",VLOOKUP(D33,Sheet1!C:D,2,0))</f>
        <v>54</v>
      </c>
      <c r="F33" s="35" t="s">
        <v>75</v>
      </c>
      <c r="G33" s="35" t="s">
        <v>26</v>
      </c>
      <c r="H33" s="35" t="s">
        <v>27</v>
      </c>
      <c r="I33" s="35" t="s">
        <v>28</v>
      </c>
      <c r="J33" s="65">
        <v>38</v>
      </c>
      <c r="K33" s="66" t="s">
        <v>29</v>
      </c>
      <c r="L33" s="67">
        <f t="shared" si="2"/>
        <v>54</v>
      </c>
      <c r="M33" s="68"/>
      <c r="N33" s="67">
        <f t="shared" si="1"/>
        <v>54</v>
      </c>
      <c r="O33" s="69" t="s">
        <v>30</v>
      </c>
      <c r="P33" s="68" t="s">
        <v>31</v>
      </c>
      <c r="Q33" s="68" t="s">
        <v>32</v>
      </c>
      <c r="R33" s="68" t="s">
        <v>33</v>
      </c>
      <c r="S33" s="105" t="s">
        <v>34</v>
      </c>
      <c r="T33" s="108">
        <v>41821</v>
      </c>
    </row>
    <row r="34" spans="1:20" ht="36" x14ac:dyDescent="0.15">
      <c r="A34" s="62">
        <v>30</v>
      </c>
      <c r="B34" s="63" t="s">
        <v>22</v>
      </c>
      <c r="C34" s="63" t="s">
        <v>73</v>
      </c>
      <c r="D34" s="63" t="s">
        <v>74</v>
      </c>
      <c r="E34" s="64">
        <f>IF(D34="","",VLOOKUP(D34,Sheet1!C:D,2,0))</f>
        <v>54</v>
      </c>
      <c r="F34" s="35" t="s">
        <v>45</v>
      </c>
      <c r="G34" s="20" t="s">
        <v>46</v>
      </c>
      <c r="H34" s="20" t="s">
        <v>27</v>
      </c>
      <c r="I34" s="20" t="s">
        <v>47</v>
      </c>
      <c r="J34" s="65">
        <v>36.799999999999997</v>
      </c>
      <c r="K34" s="70" t="s">
        <v>48</v>
      </c>
      <c r="L34" s="67">
        <f t="shared" si="2"/>
        <v>54</v>
      </c>
      <c r="M34" s="68"/>
      <c r="N34" s="67">
        <f t="shared" si="1"/>
        <v>54</v>
      </c>
      <c r="O34" s="72" t="s">
        <v>49</v>
      </c>
      <c r="P34" s="68" t="s">
        <v>31</v>
      </c>
      <c r="Q34" s="73" t="s">
        <v>50</v>
      </c>
      <c r="R34" s="68" t="s">
        <v>33</v>
      </c>
      <c r="S34" s="105" t="s">
        <v>34</v>
      </c>
      <c r="T34" s="108">
        <v>42887</v>
      </c>
    </row>
    <row r="35" spans="1:20" ht="36" x14ac:dyDescent="0.15">
      <c r="A35" s="62">
        <v>31</v>
      </c>
      <c r="B35" s="63" t="s">
        <v>22</v>
      </c>
      <c r="C35" s="63" t="s">
        <v>73</v>
      </c>
      <c r="D35" s="63" t="s">
        <v>74</v>
      </c>
      <c r="E35" s="64">
        <f>IF(D35="","",VLOOKUP(D35,Sheet1!C:D,2,0))</f>
        <v>54</v>
      </c>
      <c r="F35" s="20" t="s">
        <v>51</v>
      </c>
      <c r="G35" s="20" t="s">
        <v>52</v>
      </c>
      <c r="H35" s="20" t="s">
        <v>27</v>
      </c>
      <c r="I35" s="20" t="s">
        <v>47</v>
      </c>
      <c r="J35" s="65">
        <v>31.8</v>
      </c>
      <c r="K35" s="70" t="s">
        <v>53</v>
      </c>
      <c r="L35" s="67">
        <f t="shared" si="2"/>
        <v>54</v>
      </c>
      <c r="M35" s="68"/>
      <c r="N35" s="67">
        <f t="shared" si="1"/>
        <v>54</v>
      </c>
      <c r="O35" s="72" t="s">
        <v>49</v>
      </c>
      <c r="P35" s="68" t="s">
        <v>31</v>
      </c>
      <c r="Q35" s="68" t="s">
        <v>50</v>
      </c>
      <c r="R35" s="68" t="s">
        <v>33</v>
      </c>
      <c r="S35" s="105" t="s">
        <v>34</v>
      </c>
      <c r="T35" s="108">
        <v>42887</v>
      </c>
    </row>
    <row r="36" spans="1:20" ht="36" x14ac:dyDescent="0.15">
      <c r="A36" s="62">
        <v>32</v>
      </c>
      <c r="B36" s="63" t="s">
        <v>22</v>
      </c>
      <c r="C36" s="63" t="s">
        <v>73</v>
      </c>
      <c r="D36" s="63" t="s">
        <v>76</v>
      </c>
      <c r="E36" s="64">
        <f>IF(D36="","",VLOOKUP(D36,Sheet1!C:D,2,0))</f>
        <v>54</v>
      </c>
      <c r="F36" s="35" t="s">
        <v>45</v>
      </c>
      <c r="G36" s="20" t="s">
        <v>46</v>
      </c>
      <c r="H36" s="20" t="s">
        <v>27</v>
      </c>
      <c r="I36" s="20" t="s">
        <v>47</v>
      </c>
      <c r="J36" s="65">
        <v>36.799999999999997</v>
      </c>
      <c r="K36" s="70" t="s">
        <v>48</v>
      </c>
      <c r="L36" s="67">
        <f t="shared" si="2"/>
        <v>54</v>
      </c>
      <c r="M36" s="68"/>
      <c r="N36" s="67">
        <f t="shared" si="1"/>
        <v>54</v>
      </c>
      <c r="O36" s="72" t="s">
        <v>49</v>
      </c>
      <c r="P36" s="68" t="s">
        <v>31</v>
      </c>
      <c r="Q36" s="68" t="s">
        <v>50</v>
      </c>
      <c r="R36" s="68" t="s">
        <v>33</v>
      </c>
      <c r="S36" s="105" t="s">
        <v>34</v>
      </c>
      <c r="T36" s="108">
        <v>42887</v>
      </c>
    </row>
    <row r="37" spans="1:20" ht="36" x14ac:dyDescent="0.15">
      <c r="A37" s="62">
        <v>33</v>
      </c>
      <c r="B37" s="63" t="s">
        <v>22</v>
      </c>
      <c r="C37" s="63" t="s">
        <v>73</v>
      </c>
      <c r="D37" s="63" t="s">
        <v>76</v>
      </c>
      <c r="E37" s="64">
        <f>IF(D37="","",VLOOKUP(D37,Sheet1!C:D,2,0))</f>
        <v>54</v>
      </c>
      <c r="F37" s="20" t="s">
        <v>51</v>
      </c>
      <c r="G37" s="20" t="s">
        <v>52</v>
      </c>
      <c r="H37" s="20" t="s">
        <v>27</v>
      </c>
      <c r="I37" s="20" t="s">
        <v>47</v>
      </c>
      <c r="J37" s="65">
        <v>31.8</v>
      </c>
      <c r="K37" s="70" t="s">
        <v>53</v>
      </c>
      <c r="L37" s="67">
        <f t="shared" si="2"/>
        <v>54</v>
      </c>
      <c r="M37" s="68"/>
      <c r="N37" s="67">
        <f t="shared" si="1"/>
        <v>54</v>
      </c>
      <c r="O37" s="72" t="s">
        <v>49</v>
      </c>
      <c r="P37" s="68" t="s">
        <v>31</v>
      </c>
      <c r="Q37" s="68" t="s">
        <v>50</v>
      </c>
      <c r="R37" s="68" t="s">
        <v>33</v>
      </c>
      <c r="S37" s="105" t="s">
        <v>34</v>
      </c>
      <c r="T37" s="108">
        <v>42887</v>
      </c>
    </row>
    <row r="38" spans="1:20" ht="36" x14ac:dyDescent="0.15">
      <c r="A38" s="62">
        <v>34</v>
      </c>
      <c r="B38" s="63" t="s">
        <v>22</v>
      </c>
      <c r="C38" s="63" t="s">
        <v>73</v>
      </c>
      <c r="D38" s="63" t="s">
        <v>74</v>
      </c>
      <c r="E38" s="64">
        <f>IF(D38="","",VLOOKUP(D38,Sheet1!C:D,2,0))</f>
        <v>54</v>
      </c>
      <c r="F38" s="35" t="s">
        <v>77</v>
      </c>
      <c r="G38" s="35" t="s">
        <v>78</v>
      </c>
      <c r="H38" s="35" t="s">
        <v>79</v>
      </c>
      <c r="I38" s="35" t="s">
        <v>80</v>
      </c>
      <c r="J38" s="65">
        <v>22</v>
      </c>
      <c r="K38" s="66" t="s">
        <v>81</v>
      </c>
      <c r="L38" s="67">
        <f t="shared" si="2"/>
        <v>54</v>
      </c>
      <c r="M38" s="68"/>
      <c r="N38" s="67">
        <f t="shared" si="1"/>
        <v>54</v>
      </c>
      <c r="O38" s="69" t="s">
        <v>42</v>
      </c>
      <c r="P38" s="68" t="s">
        <v>31</v>
      </c>
      <c r="Q38" s="68" t="s">
        <v>82</v>
      </c>
      <c r="R38" s="68" t="s">
        <v>33</v>
      </c>
      <c r="S38" s="105" t="s">
        <v>34</v>
      </c>
      <c r="T38" s="108">
        <v>43252</v>
      </c>
    </row>
    <row r="39" spans="1:20" ht="36" x14ac:dyDescent="0.15">
      <c r="A39" s="62">
        <v>35</v>
      </c>
      <c r="B39" s="63" t="s">
        <v>22</v>
      </c>
      <c r="C39" s="63" t="s">
        <v>73</v>
      </c>
      <c r="D39" s="63" t="s">
        <v>74</v>
      </c>
      <c r="E39" s="64">
        <f>IF(D39="","",VLOOKUP(D39,Sheet1!C:D,2,0))</f>
        <v>54</v>
      </c>
      <c r="F39" s="35" t="s">
        <v>77</v>
      </c>
      <c r="G39" s="35" t="s">
        <v>83</v>
      </c>
      <c r="H39" s="35" t="s">
        <v>79</v>
      </c>
      <c r="I39" s="35" t="s">
        <v>80</v>
      </c>
      <c r="J39" s="65">
        <v>23</v>
      </c>
      <c r="K39" s="74" t="s">
        <v>84</v>
      </c>
      <c r="L39" s="67">
        <f t="shared" si="2"/>
        <v>54</v>
      </c>
      <c r="M39" s="68"/>
      <c r="N39" s="67">
        <f t="shared" si="1"/>
        <v>54</v>
      </c>
      <c r="O39" s="69" t="s">
        <v>42</v>
      </c>
      <c r="P39" s="68" t="s">
        <v>31</v>
      </c>
      <c r="Q39" s="68" t="s">
        <v>82</v>
      </c>
      <c r="R39" s="68" t="s">
        <v>33</v>
      </c>
      <c r="S39" s="105" t="s">
        <v>34</v>
      </c>
      <c r="T39" s="108">
        <v>43282</v>
      </c>
    </row>
    <row r="40" spans="1:20" ht="36" x14ac:dyDescent="0.15">
      <c r="A40" s="62">
        <v>36</v>
      </c>
      <c r="B40" s="63" t="s">
        <v>22</v>
      </c>
      <c r="C40" s="63" t="s">
        <v>73</v>
      </c>
      <c r="D40" s="63" t="s">
        <v>74</v>
      </c>
      <c r="E40" s="64">
        <f>IF(D40="","",VLOOKUP(D40,Sheet1!C:D,2,0))</f>
        <v>54</v>
      </c>
      <c r="F40" s="35" t="s">
        <v>77</v>
      </c>
      <c r="G40" s="35" t="s">
        <v>85</v>
      </c>
      <c r="H40" s="35" t="s">
        <v>79</v>
      </c>
      <c r="I40" s="35" t="s">
        <v>80</v>
      </c>
      <c r="J40" s="65">
        <v>32</v>
      </c>
      <c r="K40" s="74" t="s">
        <v>86</v>
      </c>
      <c r="L40" s="67">
        <f t="shared" si="2"/>
        <v>54</v>
      </c>
      <c r="M40" s="68"/>
      <c r="N40" s="67">
        <f t="shared" si="1"/>
        <v>54</v>
      </c>
      <c r="O40" s="69" t="s">
        <v>42</v>
      </c>
      <c r="P40" s="68" t="s">
        <v>31</v>
      </c>
      <c r="Q40" s="68" t="s">
        <v>82</v>
      </c>
      <c r="R40" s="68" t="s">
        <v>33</v>
      </c>
      <c r="S40" s="105" t="s">
        <v>34</v>
      </c>
      <c r="T40" s="108">
        <v>43252</v>
      </c>
    </row>
    <row r="41" spans="1:20" ht="36" x14ac:dyDescent="0.15">
      <c r="A41" s="62">
        <v>37</v>
      </c>
      <c r="B41" s="63" t="s">
        <v>22</v>
      </c>
      <c r="C41" s="63" t="s">
        <v>73</v>
      </c>
      <c r="D41" s="63" t="s">
        <v>74</v>
      </c>
      <c r="E41" s="64">
        <f>IF(D41="","",VLOOKUP(D41,Sheet1!C:D,2,0))</f>
        <v>54</v>
      </c>
      <c r="F41" s="35" t="s">
        <v>77</v>
      </c>
      <c r="G41" s="35" t="s">
        <v>87</v>
      </c>
      <c r="H41" s="35" t="s">
        <v>79</v>
      </c>
      <c r="I41" s="35" t="s">
        <v>80</v>
      </c>
      <c r="J41" s="65">
        <v>33</v>
      </c>
      <c r="K41" s="74" t="s">
        <v>88</v>
      </c>
      <c r="L41" s="67">
        <f t="shared" si="2"/>
        <v>54</v>
      </c>
      <c r="M41" s="68"/>
      <c r="N41" s="67">
        <f t="shared" si="1"/>
        <v>54</v>
      </c>
      <c r="O41" s="69" t="s">
        <v>42</v>
      </c>
      <c r="P41" s="68" t="s">
        <v>31</v>
      </c>
      <c r="Q41" s="68" t="s">
        <v>82</v>
      </c>
      <c r="R41" s="68" t="s">
        <v>33</v>
      </c>
      <c r="S41" s="105" t="s">
        <v>34</v>
      </c>
      <c r="T41" s="108">
        <v>43282</v>
      </c>
    </row>
    <row r="42" spans="1:20" ht="36" x14ac:dyDescent="0.15">
      <c r="A42" s="62">
        <v>38</v>
      </c>
      <c r="B42" s="63" t="s">
        <v>22</v>
      </c>
      <c r="C42" s="63" t="s">
        <v>73</v>
      </c>
      <c r="D42" s="63" t="s">
        <v>76</v>
      </c>
      <c r="E42" s="64">
        <f>IF(D42="","",VLOOKUP(D42,Sheet1!C:D,2,0))</f>
        <v>54</v>
      </c>
      <c r="F42" s="35" t="s">
        <v>77</v>
      </c>
      <c r="G42" s="35" t="s">
        <v>78</v>
      </c>
      <c r="H42" s="35" t="s">
        <v>79</v>
      </c>
      <c r="I42" s="35" t="s">
        <v>80</v>
      </c>
      <c r="J42" s="65">
        <v>22</v>
      </c>
      <c r="K42" s="66" t="s">
        <v>81</v>
      </c>
      <c r="L42" s="67">
        <f t="shared" si="2"/>
        <v>54</v>
      </c>
      <c r="M42" s="68"/>
      <c r="N42" s="67">
        <f t="shared" si="1"/>
        <v>54</v>
      </c>
      <c r="O42" s="69" t="s">
        <v>42</v>
      </c>
      <c r="P42" s="68" t="s">
        <v>31</v>
      </c>
      <c r="Q42" s="68" t="s">
        <v>82</v>
      </c>
      <c r="R42" s="68" t="s">
        <v>33</v>
      </c>
      <c r="S42" s="105" t="s">
        <v>34</v>
      </c>
      <c r="T42" s="108">
        <v>43252</v>
      </c>
    </row>
    <row r="43" spans="1:20" ht="36" x14ac:dyDescent="0.15">
      <c r="A43" s="62">
        <v>39</v>
      </c>
      <c r="B43" s="63" t="s">
        <v>22</v>
      </c>
      <c r="C43" s="63" t="s">
        <v>73</v>
      </c>
      <c r="D43" s="63" t="s">
        <v>76</v>
      </c>
      <c r="E43" s="64">
        <f>IF(D43="","",VLOOKUP(D43,Sheet1!C:D,2,0))</f>
        <v>54</v>
      </c>
      <c r="F43" s="35" t="s">
        <v>77</v>
      </c>
      <c r="G43" s="35" t="s">
        <v>83</v>
      </c>
      <c r="H43" s="35" t="s">
        <v>79</v>
      </c>
      <c r="I43" s="35" t="s">
        <v>80</v>
      </c>
      <c r="J43" s="65">
        <v>23</v>
      </c>
      <c r="K43" s="74" t="s">
        <v>84</v>
      </c>
      <c r="L43" s="67">
        <f t="shared" si="2"/>
        <v>54</v>
      </c>
      <c r="M43" s="68"/>
      <c r="N43" s="67">
        <f t="shared" si="1"/>
        <v>54</v>
      </c>
      <c r="O43" s="69" t="s">
        <v>42</v>
      </c>
      <c r="P43" s="68" t="s">
        <v>31</v>
      </c>
      <c r="Q43" s="68" t="s">
        <v>82</v>
      </c>
      <c r="R43" s="68" t="s">
        <v>33</v>
      </c>
      <c r="S43" s="105" t="s">
        <v>34</v>
      </c>
      <c r="T43" s="108">
        <v>43282</v>
      </c>
    </row>
    <row r="44" spans="1:20" ht="36" x14ac:dyDescent="0.15">
      <c r="A44" s="62">
        <v>40</v>
      </c>
      <c r="B44" s="63" t="s">
        <v>22</v>
      </c>
      <c r="C44" s="63" t="s">
        <v>73</v>
      </c>
      <c r="D44" s="63" t="s">
        <v>76</v>
      </c>
      <c r="E44" s="64">
        <f>IF(D44="","",VLOOKUP(D44,Sheet1!C:D,2,0))</f>
        <v>54</v>
      </c>
      <c r="F44" s="35" t="s">
        <v>77</v>
      </c>
      <c r="G44" s="35" t="s">
        <v>85</v>
      </c>
      <c r="H44" s="35" t="s">
        <v>79</v>
      </c>
      <c r="I44" s="35" t="s">
        <v>80</v>
      </c>
      <c r="J44" s="65">
        <v>32</v>
      </c>
      <c r="K44" s="74" t="s">
        <v>86</v>
      </c>
      <c r="L44" s="67">
        <f t="shared" si="2"/>
        <v>54</v>
      </c>
      <c r="M44" s="68"/>
      <c r="N44" s="67">
        <f t="shared" si="1"/>
        <v>54</v>
      </c>
      <c r="O44" s="69" t="s">
        <v>42</v>
      </c>
      <c r="P44" s="68" t="s">
        <v>31</v>
      </c>
      <c r="Q44" s="68" t="s">
        <v>82</v>
      </c>
      <c r="R44" s="68" t="s">
        <v>322</v>
      </c>
      <c r="S44" s="105" t="s">
        <v>34</v>
      </c>
      <c r="T44" s="108">
        <v>43252</v>
      </c>
    </row>
    <row r="45" spans="1:20" ht="36" x14ac:dyDescent="0.15">
      <c r="A45" s="62">
        <v>41</v>
      </c>
      <c r="B45" s="63" t="s">
        <v>22</v>
      </c>
      <c r="C45" s="63" t="s">
        <v>73</v>
      </c>
      <c r="D45" s="63" t="s">
        <v>76</v>
      </c>
      <c r="E45" s="64">
        <f>IF(D45="","",VLOOKUP(D45,Sheet1!C:D,2,0))</f>
        <v>54</v>
      </c>
      <c r="F45" s="35" t="s">
        <v>77</v>
      </c>
      <c r="G45" s="35" t="s">
        <v>87</v>
      </c>
      <c r="H45" s="35" t="s">
        <v>79</v>
      </c>
      <c r="I45" s="35" t="s">
        <v>80</v>
      </c>
      <c r="J45" s="65">
        <v>33</v>
      </c>
      <c r="K45" s="74" t="s">
        <v>88</v>
      </c>
      <c r="L45" s="67">
        <f t="shared" si="2"/>
        <v>54</v>
      </c>
      <c r="M45" s="68"/>
      <c r="N45" s="67">
        <f t="shared" si="1"/>
        <v>54</v>
      </c>
      <c r="O45" s="69" t="s">
        <v>42</v>
      </c>
      <c r="P45" s="68" t="s">
        <v>31</v>
      </c>
      <c r="Q45" s="68" t="s">
        <v>82</v>
      </c>
      <c r="R45" s="68" t="s">
        <v>33</v>
      </c>
      <c r="S45" s="105" t="s">
        <v>34</v>
      </c>
      <c r="T45" s="108">
        <v>43282</v>
      </c>
    </row>
    <row r="46" spans="1:20" ht="36" x14ac:dyDescent="0.15">
      <c r="A46" s="62">
        <v>42</v>
      </c>
      <c r="B46" s="63" t="s">
        <v>22</v>
      </c>
      <c r="C46" s="63" t="s">
        <v>73</v>
      </c>
      <c r="D46" s="63" t="s">
        <v>74</v>
      </c>
      <c r="E46" s="64">
        <f>IF(D46="","",VLOOKUP(D46,Sheet1!C:D,2,0))</f>
        <v>54</v>
      </c>
      <c r="F46" s="35" t="s">
        <v>89</v>
      </c>
      <c r="G46" s="35" t="s">
        <v>90</v>
      </c>
      <c r="H46" s="35" t="s">
        <v>27</v>
      </c>
      <c r="I46" s="35" t="s">
        <v>91</v>
      </c>
      <c r="J46" s="65">
        <v>43.3</v>
      </c>
      <c r="K46" s="66" t="s">
        <v>92</v>
      </c>
      <c r="L46" s="67">
        <f t="shared" si="2"/>
        <v>54</v>
      </c>
      <c r="M46" s="68">
        <v>2</v>
      </c>
      <c r="N46" s="67">
        <f t="shared" si="1"/>
        <v>56</v>
      </c>
      <c r="O46" s="69" t="s">
        <v>42</v>
      </c>
      <c r="P46" s="68" t="s">
        <v>43</v>
      </c>
      <c r="Q46" s="68" t="s">
        <v>93</v>
      </c>
      <c r="R46" s="68" t="s">
        <v>33</v>
      </c>
      <c r="S46" s="105" t="s">
        <v>34</v>
      </c>
      <c r="T46" s="108">
        <v>43313</v>
      </c>
    </row>
    <row r="47" spans="1:20" ht="36" x14ac:dyDescent="0.15">
      <c r="A47" s="62">
        <v>43</v>
      </c>
      <c r="B47" s="63" t="s">
        <v>22</v>
      </c>
      <c r="C47" s="63" t="s">
        <v>73</v>
      </c>
      <c r="D47" s="63" t="s">
        <v>74</v>
      </c>
      <c r="E47" s="64">
        <f>IF(D47="","",VLOOKUP(D47,Sheet1!C:D,2,0))</f>
        <v>54</v>
      </c>
      <c r="F47" s="35" t="s">
        <v>89</v>
      </c>
      <c r="G47" s="35" t="s">
        <v>94</v>
      </c>
      <c r="H47" s="35" t="s">
        <v>27</v>
      </c>
      <c r="I47" s="35" t="s">
        <v>91</v>
      </c>
      <c r="J47" s="65">
        <v>54.5</v>
      </c>
      <c r="K47" s="66" t="s">
        <v>95</v>
      </c>
      <c r="L47" s="67">
        <f t="shared" si="2"/>
        <v>54</v>
      </c>
      <c r="M47" s="68">
        <v>2</v>
      </c>
      <c r="N47" s="67">
        <f t="shared" si="1"/>
        <v>56</v>
      </c>
      <c r="O47" s="69" t="s">
        <v>42</v>
      </c>
      <c r="P47" s="68" t="s">
        <v>43</v>
      </c>
      <c r="Q47" s="68" t="s">
        <v>93</v>
      </c>
      <c r="R47" s="68" t="s">
        <v>33</v>
      </c>
      <c r="S47" s="105" t="s">
        <v>34</v>
      </c>
      <c r="T47" s="108">
        <v>43313</v>
      </c>
    </row>
    <row r="48" spans="1:20" ht="36" x14ac:dyDescent="0.15">
      <c r="A48" s="62">
        <v>44</v>
      </c>
      <c r="B48" s="63" t="s">
        <v>22</v>
      </c>
      <c r="C48" s="63" t="s">
        <v>73</v>
      </c>
      <c r="D48" s="63" t="s">
        <v>74</v>
      </c>
      <c r="E48" s="64">
        <f>IF(D48="","",VLOOKUP(D48,Sheet1!C:D,2,0))</f>
        <v>54</v>
      </c>
      <c r="F48" s="35" t="s">
        <v>89</v>
      </c>
      <c r="G48" s="35" t="s">
        <v>96</v>
      </c>
      <c r="H48" s="35" t="s">
        <v>27</v>
      </c>
      <c r="I48" s="35" t="s">
        <v>91</v>
      </c>
      <c r="J48" s="65">
        <v>43.9</v>
      </c>
      <c r="K48" s="66" t="s">
        <v>97</v>
      </c>
      <c r="L48" s="67">
        <f t="shared" si="2"/>
        <v>54</v>
      </c>
      <c r="M48" s="68">
        <v>2</v>
      </c>
      <c r="N48" s="67">
        <f t="shared" si="1"/>
        <v>56</v>
      </c>
      <c r="O48" s="69" t="s">
        <v>42</v>
      </c>
      <c r="P48" s="68" t="s">
        <v>43</v>
      </c>
      <c r="Q48" s="68" t="s">
        <v>93</v>
      </c>
      <c r="R48" s="68" t="s">
        <v>33</v>
      </c>
      <c r="S48" s="105" t="s">
        <v>34</v>
      </c>
      <c r="T48" s="108">
        <v>43313</v>
      </c>
    </row>
    <row r="49" spans="1:114" ht="36" x14ac:dyDescent="0.15">
      <c r="A49" s="62">
        <v>45</v>
      </c>
      <c r="B49" s="63" t="s">
        <v>22</v>
      </c>
      <c r="C49" s="63" t="s">
        <v>73</v>
      </c>
      <c r="D49" s="63" t="s">
        <v>74</v>
      </c>
      <c r="E49" s="64">
        <f>IF(D49="","",VLOOKUP(D49,Sheet1!C:D,2,0))</f>
        <v>54</v>
      </c>
      <c r="F49" s="35" t="s">
        <v>89</v>
      </c>
      <c r="G49" s="35" t="s">
        <v>98</v>
      </c>
      <c r="H49" s="35" t="s">
        <v>99</v>
      </c>
      <c r="I49" s="35" t="s">
        <v>100</v>
      </c>
      <c r="J49" s="65">
        <v>98</v>
      </c>
      <c r="K49" s="66" t="s">
        <v>101</v>
      </c>
      <c r="L49" s="67">
        <f t="shared" si="2"/>
        <v>54</v>
      </c>
      <c r="M49" s="68">
        <v>2</v>
      </c>
      <c r="N49" s="67">
        <f t="shared" si="1"/>
        <v>56</v>
      </c>
      <c r="O49" s="69" t="s">
        <v>42</v>
      </c>
      <c r="P49" s="68" t="s">
        <v>31</v>
      </c>
      <c r="Q49" s="68" t="s">
        <v>93</v>
      </c>
      <c r="R49" s="68" t="s">
        <v>33</v>
      </c>
      <c r="S49" s="105" t="s">
        <v>34</v>
      </c>
      <c r="T49" s="108">
        <v>42005</v>
      </c>
    </row>
    <row r="50" spans="1:114" ht="36" x14ac:dyDescent="0.15">
      <c r="A50" s="62">
        <v>46</v>
      </c>
      <c r="B50" s="63" t="s">
        <v>22</v>
      </c>
      <c r="C50" s="63" t="s">
        <v>73</v>
      </c>
      <c r="D50" s="63" t="s">
        <v>76</v>
      </c>
      <c r="E50" s="64">
        <f>IF(D50="","",VLOOKUP(D50,Sheet1!C:D,2,0))</f>
        <v>54</v>
      </c>
      <c r="F50" s="35" t="s">
        <v>89</v>
      </c>
      <c r="G50" s="35" t="s">
        <v>90</v>
      </c>
      <c r="H50" s="35" t="s">
        <v>27</v>
      </c>
      <c r="I50" s="35" t="s">
        <v>91</v>
      </c>
      <c r="J50" s="65">
        <v>43.3</v>
      </c>
      <c r="K50" s="74" t="s">
        <v>92</v>
      </c>
      <c r="L50" s="67">
        <f t="shared" si="2"/>
        <v>54</v>
      </c>
      <c r="M50" s="68"/>
      <c r="N50" s="67">
        <f t="shared" si="1"/>
        <v>54</v>
      </c>
      <c r="O50" s="69" t="s">
        <v>42</v>
      </c>
      <c r="P50" s="68" t="s">
        <v>43</v>
      </c>
      <c r="Q50" s="68" t="s">
        <v>93</v>
      </c>
      <c r="R50" s="68" t="s">
        <v>33</v>
      </c>
      <c r="S50" s="105" t="s">
        <v>34</v>
      </c>
      <c r="T50" s="108">
        <v>43313</v>
      </c>
    </row>
    <row r="51" spans="1:114" ht="36" x14ac:dyDescent="0.15">
      <c r="A51" s="62">
        <v>47</v>
      </c>
      <c r="B51" s="63" t="s">
        <v>22</v>
      </c>
      <c r="C51" s="63" t="s">
        <v>73</v>
      </c>
      <c r="D51" s="63" t="s">
        <v>76</v>
      </c>
      <c r="E51" s="64">
        <f>IF(D51="","",VLOOKUP(D51,Sheet1!C:D,2,0))</f>
        <v>54</v>
      </c>
      <c r="F51" s="35" t="s">
        <v>89</v>
      </c>
      <c r="G51" s="35" t="s">
        <v>94</v>
      </c>
      <c r="H51" s="35" t="s">
        <v>27</v>
      </c>
      <c r="I51" s="35" t="s">
        <v>91</v>
      </c>
      <c r="J51" s="65">
        <v>54.5</v>
      </c>
      <c r="K51" s="74" t="s">
        <v>95</v>
      </c>
      <c r="L51" s="67">
        <f t="shared" si="2"/>
        <v>54</v>
      </c>
      <c r="M51" s="68"/>
      <c r="N51" s="67">
        <f t="shared" si="1"/>
        <v>54</v>
      </c>
      <c r="O51" s="69" t="s">
        <v>42</v>
      </c>
      <c r="P51" s="68" t="s">
        <v>43</v>
      </c>
      <c r="Q51" s="68" t="s">
        <v>93</v>
      </c>
      <c r="R51" s="68" t="s">
        <v>33</v>
      </c>
      <c r="S51" s="105" t="s">
        <v>34</v>
      </c>
      <c r="T51" s="108">
        <v>43313</v>
      </c>
    </row>
    <row r="52" spans="1:114" ht="36" x14ac:dyDescent="0.15">
      <c r="A52" s="62">
        <v>48</v>
      </c>
      <c r="B52" s="63" t="s">
        <v>22</v>
      </c>
      <c r="C52" s="63" t="s">
        <v>73</v>
      </c>
      <c r="D52" s="63" t="s">
        <v>76</v>
      </c>
      <c r="E52" s="64">
        <f>IF(D52="","",VLOOKUP(D52,Sheet1!C:D,2,0))</f>
        <v>54</v>
      </c>
      <c r="F52" s="35" t="s">
        <v>89</v>
      </c>
      <c r="G52" s="35" t="s">
        <v>96</v>
      </c>
      <c r="H52" s="35" t="s">
        <v>27</v>
      </c>
      <c r="I52" s="35" t="s">
        <v>91</v>
      </c>
      <c r="J52" s="65">
        <v>43.9</v>
      </c>
      <c r="K52" s="74" t="s">
        <v>97</v>
      </c>
      <c r="L52" s="67">
        <f t="shared" si="2"/>
        <v>54</v>
      </c>
      <c r="M52" s="68"/>
      <c r="N52" s="67">
        <f t="shared" si="1"/>
        <v>54</v>
      </c>
      <c r="O52" s="69" t="s">
        <v>42</v>
      </c>
      <c r="P52" s="68" t="s">
        <v>43</v>
      </c>
      <c r="Q52" s="68" t="s">
        <v>93</v>
      </c>
      <c r="R52" s="68" t="s">
        <v>33</v>
      </c>
      <c r="S52" s="105" t="s">
        <v>34</v>
      </c>
      <c r="T52" s="108">
        <v>43313</v>
      </c>
    </row>
    <row r="53" spans="1:114" ht="36" x14ac:dyDescent="0.15">
      <c r="A53" s="62">
        <v>49</v>
      </c>
      <c r="B53" s="63" t="s">
        <v>22</v>
      </c>
      <c r="C53" s="63" t="s">
        <v>73</v>
      </c>
      <c r="D53" s="63" t="s">
        <v>76</v>
      </c>
      <c r="E53" s="64">
        <f>IF(D53="","",VLOOKUP(D53,Sheet1!C:D,2,0))</f>
        <v>54</v>
      </c>
      <c r="F53" s="35" t="s">
        <v>89</v>
      </c>
      <c r="G53" s="35" t="s">
        <v>98</v>
      </c>
      <c r="H53" s="35" t="s">
        <v>99</v>
      </c>
      <c r="I53" s="35" t="s">
        <v>100</v>
      </c>
      <c r="J53" s="65">
        <v>98</v>
      </c>
      <c r="K53" s="66" t="s">
        <v>101</v>
      </c>
      <c r="L53" s="67">
        <f t="shared" si="2"/>
        <v>54</v>
      </c>
      <c r="M53" s="68"/>
      <c r="N53" s="67">
        <f t="shared" si="1"/>
        <v>54</v>
      </c>
      <c r="O53" s="69" t="s">
        <v>42</v>
      </c>
      <c r="P53" s="68" t="s">
        <v>31</v>
      </c>
      <c r="Q53" s="68" t="s">
        <v>93</v>
      </c>
      <c r="R53" s="68" t="s">
        <v>33</v>
      </c>
      <c r="S53" s="105" t="s">
        <v>34</v>
      </c>
      <c r="T53" s="108">
        <v>42005</v>
      </c>
    </row>
    <row r="54" spans="1:114" ht="36" x14ac:dyDescent="0.15">
      <c r="A54" s="62">
        <v>50</v>
      </c>
      <c r="B54" s="63" t="s">
        <v>22</v>
      </c>
      <c r="C54" s="63" t="s">
        <v>73</v>
      </c>
      <c r="D54" s="63" t="s">
        <v>74</v>
      </c>
      <c r="E54" s="64">
        <f>IF(D54="","",VLOOKUP(D54,Sheet1!C:D,2,0))</f>
        <v>54</v>
      </c>
      <c r="F54" s="35" t="s">
        <v>102</v>
      </c>
      <c r="G54" s="35" t="s">
        <v>55</v>
      </c>
      <c r="H54" s="35" t="s">
        <v>27</v>
      </c>
      <c r="I54" s="35" t="s">
        <v>56</v>
      </c>
      <c r="J54" s="65">
        <v>37.200000000000003</v>
      </c>
      <c r="K54" s="71" t="s">
        <v>57</v>
      </c>
      <c r="L54" s="67">
        <f t="shared" si="2"/>
        <v>54</v>
      </c>
      <c r="M54" s="68">
        <v>1</v>
      </c>
      <c r="N54" s="67">
        <f t="shared" si="1"/>
        <v>55</v>
      </c>
      <c r="O54" s="69" t="s">
        <v>58</v>
      </c>
      <c r="P54" s="68" t="s">
        <v>31</v>
      </c>
      <c r="Q54" s="68" t="s">
        <v>59</v>
      </c>
      <c r="R54" s="68" t="s">
        <v>33</v>
      </c>
      <c r="S54" s="105" t="s">
        <v>34</v>
      </c>
      <c r="T54" s="108">
        <v>43952</v>
      </c>
    </row>
    <row r="55" spans="1:114" ht="36" x14ac:dyDescent="0.15">
      <c r="A55" s="62">
        <v>51</v>
      </c>
      <c r="B55" s="63" t="s">
        <v>22</v>
      </c>
      <c r="C55" s="63" t="s">
        <v>73</v>
      </c>
      <c r="D55" s="63" t="s">
        <v>74</v>
      </c>
      <c r="E55" s="64">
        <f>IF(D55="","",VLOOKUP(D55,Sheet1!C:D,2,0))</f>
        <v>54</v>
      </c>
      <c r="F55" s="35" t="s">
        <v>102</v>
      </c>
      <c r="G55" s="38" t="s">
        <v>60</v>
      </c>
      <c r="H55" s="35" t="s">
        <v>27</v>
      </c>
      <c r="I55" s="35" t="s">
        <v>56</v>
      </c>
      <c r="J55" s="65">
        <v>34</v>
      </c>
      <c r="K55" s="71" t="s">
        <v>61</v>
      </c>
      <c r="L55" s="67">
        <f t="shared" si="2"/>
        <v>54</v>
      </c>
      <c r="M55" s="68">
        <v>1</v>
      </c>
      <c r="N55" s="67">
        <f t="shared" si="1"/>
        <v>55</v>
      </c>
      <c r="O55" s="69" t="s">
        <v>58</v>
      </c>
      <c r="P55" s="68" t="s">
        <v>31</v>
      </c>
      <c r="Q55" s="68" t="s">
        <v>59</v>
      </c>
      <c r="R55" s="68" t="s">
        <v>33</v>
      </c>
      <c r="S55" s="105" t="s">
        <v>34</v>
      </c>
      <c r="T55" s="108">
        <v>43983</v>
      </c>
    </row>
    <row r="56" spans="1:114" ht="36" x14ac:dyDescent="0.15">
      <c r="A56" s="62">
        <v>52</v>
      </c>
      <c r="B56" s="63" t="s">
        <v>22</v>
      </c>
      <c r="C56" s="63" t="s">
        <v>73</v>
      </c>
      <c r="D56" s="63" t="s">
        <v>74</v>
      </c>
      <c r="E56" s="64">
        <f>IF(D56="","",VLOOKUP(D56,Sheet1!C:D,2,0))</f>
        <v>54</v>
      </c>
      <c r="F56" s="35" t="s">
        <v>102</v>
      </c>
      <c r="G56" s="35" t="s">
        <v>62</v>
      </c>
      <c r="H56" s="35" t="s">
        <v>27</v>
      </c>
      <c r="I56" s="35" t="s">
        <v>63</v>
      </c>
      <c r="J56" s="65">
        <v>55.2</v>
      </c>
      <c r="K56" s="71" t="s">
        <v>64</v>
      </c>
      <c r="L56" s="67">
        <f t="shared" si="2"/>
        <v>54</v>
      </c>
      <c r="M56" s="68">
        <v>1</v>
      </c>
      <c r="N56" s="67">
        <f t="shared" si="1"/>
        <v>55</v>
      </c>
      <c r="O56" s="69" t="s">
        <v>58</v>
      </c>
      <c r="P56" s="68" t="s">
        <v>31</v>
      </c>
      <c r="Q56" s="68" t="s">
        <v>59</v>
      </c>
      <c r="R56" s="68" t="s">
        <v>33</v>
      </c>
      <c r="S56" s="105" t="s">
        <v>34</v>
      </c>
      <c r="T56" s="108">
        <v>44348</v>
      </c>
    </row>
    <row r="57" spans="1:114" ht="36" x14ac:dyDescent="0.15">
      <c r="A57" s="62">
        <v>53</v>
      </c>
      <c r="B57" s="63" t="s">
        <v>22</v>
      </c>
      <c r="C57" s="63" t="s">
        <v>73</v>
      </c>
      <c r="D57" s="63" t="s">
        <v>74</v>
      </c>
      <c r="E57" s="64">
        <f>IF(D57="","",VLOOKUP(D57,Sheet1!C:D,2,0))</f>
        <v>54</v>
      </c>
      <c r="F57" s="35" t="s">
        <v>102</v>
      </c>
      <c r="G57" s="39" t="s">
        <v>65</v>
      </c>
      <c r="H57" s="35" t="s">
        <v>27</v>
      </c>
      <c r="I57" s="35" t="s">
        <v>63</v>
      </c>
      <c r="J57" s="65">
        <v>59.1</v>
      </c>
      <c r="K57" s="71" t="s">
        <v>66</v>
      </c>
      <c r="L57" s="67">
        <f t="shared" si="2"/>
        <v>54</v>
      </c>
      <c r="M57" s="68">
        <v>1</v>
      </c>
      <c r="N57" s="67">
        <f t="shared" si="1"/>
        <v>55</v>
      </c>
      <c r="O57" s="69" t="s">
        <v>58</v>
      </c>
      <c r="P57" s="68" t="s">
        <v>31</v>
      </c>
      <c r="Q57" s="68" t="s">
        <v>59</v>
      </c>
      <c r="R57" s="68" t="s">
        <v>33</v>
      </c>
      <c r="S57" s="105" t="s">
        <v>34</v>
      </c>
      <c r="T57" s="108">
        <v>44348</v>
      </c>
    </row>
    <row r="58" spans="1:114" ht="36" x14ac:dyDescent="0.15">
      <c r="A58" s="62">
        <v>54</v>
      </c>
      <c r="B58" s="63" t="s">
        <v>22</v>
      </c>
      <c r="C58" s="63" t="s">
        <v>73</v>
      </c>
      <c r="D58" s="63" t="s">
        <v>76</v>
      </c>
      <c r="E58" s="64">
        <f>IF(D58="","",VLOOKUP(D58,Sheet1!C:D,2,0))</f>
        <v>54</v>
      </c>
      <c r="F58" s="35" t="s">
        <v>102</v>
      </c>
      <c r="G58" s="35" t="s">
        <v>55</v>
      </c>
      <c r="H58" s="35" t="s">
        <v>27</v>
      </c>
      <c r="I58" s="35" t="s">
        <v>56</v>
      </c>
      <c r="J58" s="65">
        <v>37.200000000000003</v>
      </c>
      <c r="K58" s="71" t="s">
        <v>57</v>
      </c>
      <c r="L58" s="67">
        <f t="shared" si="2"/>
        <v>54</v>
      </c>
      <c r="M58" s="68">
        <v>1</v>
      </c>
      <c r="N58" s="67">
        <f t="shared" si="1"/>
        <v>55</v>
      </c>
      <c r="O58" s="69" t="s">
        <v>58</v>
      </c>
      <c r="P58" s="68" t="s">
        <v>31</v>
      </c>
      <c r="Q58" s="68" t="s">
        <v>59</v>
      </c>
      <c r="R58" s="68" t="s">
        <v>33</v>
      </c>
      <c r="S58" s="105" t="s">
        <v>34</v>
      </c>
      <c r="T58" s="108">
        <v>43952</v>
      </c>
    </row>
    <row r="59" spans="1:114" ht="36" x14ac:dyDescent="0.15">
      <c r="A59" s="62">
        <v>55</v>
      </c>
      <c r="B59" s="63" t="s">
        <v>22</v>
      </c>
      <c r="C59" s="63" t="s">
        <v>73</v>
      </c>
      <c r="D59" s="63" t="s">
        <v>76</v>
      </c>
      <c r="E59" s="64">
        <f>IF(D59="","",VLOOKUP(D59,Sheet1!C:D,2,0))</f>
        <v>54</v>
      </c>
      <c r="F59" s="35" t="s">
        <v>102</v>
      </c>
      <c r="G59" s="38" t="s">
        <v>60</v>
      </c>
      <c r="H59" s="35" t="s">
        <v>27</v>
      </c>
      <c r="I59" s="35" t="s">
        <v>56</v>
      </c>
      <c r="J59" s="65">
        <v>34</v>
      </c>
      <c r="K59" s="71" t="s">
        <v>61</v>
      </c>
      <c r="L59" s="67">
        <f t="shared" si="2"/>
        <v>54</v>
      </c>
      <c r="M59" s="68">
        <v>1</v>
      </c>
      <c r="N59" s="67">
        <f t="shared" si="1"/>
        <v>55</v>
      </c>
      <c r="O59" s="69" t="s">
        <v>58</v>
      </c>
      <c r="P59" s="68" t="s">
        <v>31</v>
      </c>
      <c r="Q59" s="68" t="s">
        <v>59</v>
      </c>
      <c r="R59" s="68" t="s">
        <v>33</v>
      </c>
      <c r="S59" s="105" t="s">
        <v>34</v>
      </c>
      <c r="T59" s="108">
        <v>43983</v>
      </c>
    </row>
    <row r="60" spans="1:114" ht="36" x14ac:dyDescent="0.15">
      <c r="A60" s="62">
        <v>56</v>
      </c>
      <c r="B60" s="63" t="s">
        <v>22</v>
      </c>
      <c r="C60" s="63" t="s">
        <v>73</v>
      </c>
      <c r="D60" s="63" t="s">
        <v>76</v>
      </c>
      <c r="E60" s="64">
        <f>IF(D60="","",VLOOKUP(D60,Sheet1!C:D,2,0))</f>
        <v>54</v>
      </c>
      <c r="F60" s="35" t="s">
        <v>102</v>
      </c>
      <c r="G60" s="35" t="s">
        <v>62</v>
      </c>
      <c r="H60" s="35" t="s">
        <v>27</v>
      </c>
      <c r="I60" s="35" t="s">
        <v>63</v>
      </c>
      <c r="J60" s="65">
        <v>55.2</v>
      </c>
      <c r="K60" s="71" t="s">
        <v>64</v>
      </c>
      <c r="L60" s="67">
        <f t="shared" si="2"/>
        <v>54</v>
      </c>
      <c r="M60" s="68">
        <v>1</v>
      </c>
      <c r="N60" s="67">
        <f t="shared" si="1"/>
        <v>55</v>
      </c>
      <c r="O60" s="69" t="s">
        <v>58</v>
      </c>
      <c r="P60" s="68" t="s">
        <v>31</v>
      </c>
      <c r="Q60" s="68" t="s">
        <v>59</v>
      </c>
      <c r="R60" s="68" t="s">
        <v>33</v>
      </c>
      <c r="S60" s="105" t="s">
        <v>34</v>
      </c>
      <c r="T60" s="108">
        <v>44348</v>
      </c>
    </row>
    <row r="61" spans="1:114" ht="36" x14ac:dyDescent="0.15">
      <c r="A61" s="62">
        <v>57</v>
      </c>
      <c r="B61" s="63" t="s">
        <v>22</v>
      </c>
      <c r="C61" s="63" t="s">
        <v>73</v>
      </c>
      <c r="D61" s="63" t="s">
        <v>76</v>
      </c>
      <c r="E61" s="64">
        <f>IF(D61="","",VLOOKUP(D61,Sheet1!C:D,2,0))</f>
        <v>54</v>
      </c>
      <c r="F61" s="35" t="s">
        <v>102</v>
      </c>
      <c r="G61" s="39" t="s">
        <v>65</v>
      </c>
      <c r="H61" s="35" t="s">
        <v>27</v>
      </c>
      <c r="I61" s="35" t="s">
        <v>63</v>
      </c>
      <c r="J61" s="65">
        <v>59.1</v>
      </c>
      <c r="K61" s="71" t="s">
        <v>66</v>
      </c>
      <c r="L61" s="67">
        <f t="shared" si="2"/>
        <v>54</v>
      </c>
      <c r="M61" s="68">
        <v>1</v>
      </c>
      <c r="N61" s="67">
        <f t="shared" si="1"/>
        <v>55</v>
      </c>
      <c r="O61" s="69" t="s">
        <v>58</v>
      </c>
      <c r="P61" s="68" t="s">
        <v>31</v>
      </c>
      <c r="Q61" s="68" t="s">
        <v>59</v>
      </c>
      <c r="R61" s="68" t="s">
        <v>33</v>
      </c>
      <c r="S61" s="105" t="s">
        <v>34</v>
      </c>
      <c r="T61" s="109">
        <v>44348</v>
      </c>
    </row>
    <row r="62" spans="1:114" s="32" customFormat="1" ht="36" x14ac:dyDescent="0.15">
      <c r="A62" s="62">
        <v>58</v>
      </c>
      <c r="B62" s="33" t="s">
        <v>22</v>
      </c>
      <c r="C62" s="33" t="s">
        <v>283</v>
      </c>
      <c r="D62" s="33" t="s">
        <v>344</v>
      </c>
      <c r="E62" s="33">
        <v>70</v>
      </c>
      <c r="F62" s="33" t="s">
        <v>324</v>
      </c>
      <c r="G62" s="33" t="s">
        <v>325</v>
      </c>
      <c r="H62" s="33" t="s">
        <v>326</v>
      </c>
      <c r="I62" s="33" t="s">
        <v>327</v>
      </c>
      <c r="J62" s="40">
        <v>112</v>
      </c>
      <c r="K62" s="33" t="s">
        <v>328</v>
      </c>
      <c r="L62" s="33">
        <f t="shared" si="2"/>
        <v>70</v>
      </c>
      <c r="M62" s="33">
        <v>1</v>
      </c>
      <c r="N62" s="33">
        <f t="shared" si="1"/>
        <v>71</v>
      </c>
      <c r="O62" s="75"/>
      <c r="P62" s="33" t="s">
        <v>31</v>
      </c>
      <c r="Q62" s="33" t="s">
        <v>329</v>
      </c>
      <c r="R62" s="68" t="s">
        <v>33</v>
      </c>
      <c r="S62" s="105" t="s">
        <v>34</v>
      </c>
      <c r="T62" s="108"/>
      <c r="U62" s="46"/>
      <c r="V62" s="46"/>
      <c r="W62" s="46"/>
      <c r="X62" s="31"/>
      <c r="Y62" s="31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</row>
    <row r="63" spans="1:114" s="32" customFormat="1" ht="36" x14ac:dyDescent="0.15">
      <c r="A63" s="62">
        <v>59</v>
      </c>
      <c r="B63" s="34" t="s">
        <v>22</v>
      </c>
      <c r="C63" s="34" t="s">
        <v>283</v>
      </c>
      <c r="D63" s="34" t="s">
        <v>345</v>
      </c>
      <c r="E63" s="33">
        <v>70</v>
      </c>
      <c r="F63" s="34" t="s">
        <v>324</v>
      </c>
      <c r="G63" s="34" t="s">
        <v>330</v>
      </c>
      <c r="H63" s="34" t="s">
        <v>326</v>
      </c>
      <c r="I63" s="34" t="s">
        <v>327</v>
      </c>
      <c r="J63" s="41">
        <v>108</v>
      </c>
      <c r="K63" s="34" t="s">
        <v>331</v>
      </c>
      <c r="L63" s="34">
        <f t="shared" si="2"/>
        <v>70</v>
      </c>
      <c r="M63" s="34"/>
      <c r="N63" s="34">
        <f t="shared" si="1"/>
        <v>70</v>
      </c>
      <c r="O63" s="76"/>
      <c r="P63" s="34" t="s">
        <v>31</v>
      </c>
      <c r="Q63" s="34" t="s">
        <v>329</v>
      </c>
      <c r="R63" s="68" t="s">
        <v>33</v>
      </c>
      <c r="S63" s="105" t="s">
        <v>34</v>
      </c>
      <c r="T63" s="110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7"/>
      <c r="BV63" s="47"/>
      <c r="BW63" s="47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</row>
    <row r="64" spans="1:114" s="32" customFormat="1" ht="36" x14ac:dyDescent="0.15">
      <c r="A64" s="62">
        <v>60</v>
      </c>
      <c r="B64" s="33" t="s">
        <v>22</v>
      </c>
      <c r="C64" s="33" t="s">
        <v>283</v>
      </c>
      <c r="D64" s="33" t="s">
        <v>344</v>
      </c>
      <c r="E64" s="33">
        <v>70</v>
      </c>
      <c r="F64" s="33" t="s">
        <v>332</v>
      </c>
      <c r="G64" s="33" t="s">
        <v>332</v>
      </c>
      <c r="H64" s="33" t="s">
        <v>27</v>
      </c>
      <c r="I64" s="33" t="s">
        <v>333</v>
      </c>
      <c r="J64" s="40">
        <v>39</v>
      </c>
      <c r="K64" s="33" t="s">
        <v>334</v>
      </c>
      <c r="L64" s="33">
        <f t="shared" si="2"/>
        <v>70</v>
      </c>
      <c r="M64" s="33">
        <v>1</v>
      </c>
      <c r="N64" s="33">
        <f t="shared" si="1"/>
        <v>71</v>
      </c>
      <c r="O64" s="75"/>
      <c r="P64" s="34" t="s">
        <v>43</v>
      </c>
      <c r="Q64" s="33" t="s">
        <v>335</v>
      </c>
      <c r="R64" s="68" t="s">
        <v>33</v>
      </c>
      <c r="S64" s="105" t="s">
        <v>34</v>
      </c>
      <c r="T64" s="108">
        <v>43647</v>
      </c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7"/>
      <c r="BV64" s="47"/>
      <c r="BW64" s="47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</row>
    <row r="65" spans="1:114" s="32" customFormat="1" ht="36" x14ac:dyDescent="0.15">
      <c r="A65" s="62">
        <v>61</v>
      </c>
      <c r="B65" s="33" t="s">
        <v>22</v>
      </c>
      <c r="C65" s="33" t="s">
        <v>283</v>
      </c>
      <c r="D65" s="33" t="s">
        <v>345</v>
      </c>
      <c r="E65" s="33">
        <v>70</v>
      </c>
      <c r="F65" s="33" t="s">
        <v>332</v>
      </c>
      <c r="G65" s="33" t="s">
        <v>332</v>
      </c>
      <c r="H65" s="33" t="s">
        <v>27</v>
      </c>
      <c r="I65" s="33" t="s">
        <v>333</v>
      </c>
      <c r="J65" s="40">
        <v>39</v>
      </c>
      <c r="K65" s="33" t="s">
        <v>334</v>
      </c>
      <c r="L65" s="33">
        <f t="shared" si="2"/>
        <v>70</v>
      </c>
      <c r="M65" s="33">
        <v>1</v>
      </c>
      <c r="N65" s="33">
        <f t="shared" si="1"/>
        <v>71</v>
      </c>
      <c r="O65" s="75"/>
      <c r="P65" s="34" t="s">
        <v>43</v>
      </c>
      <c r="Q65" s="33" t="s">
        <v>335</v>
      </c>
      <c r="R65" s="68" t="s">
        <v>33</v>
      </c>
      <c r="S65" s="105" t="s">
        <v>34</v>
      </c>
      <c r="T65" s="108">
        <v>43647</v>
      </c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7"/>
      <c r="BV65" s="47"/>
      <c r="BW65" s="47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</row>
    <row r="66" spans="1:114" s="32" customFormat="1" ht="36" x14ac:dyDescent="0.15">
      <c r="A66" s="62">
        <v>62</v>
      </c>
      <c r="B66" s="43" t="s">
        <v>22</v>
      </c>
      <c r="C66" s="43" t="s">
        <v>283</v>
      </c>
      <c r="D66" s="43" t="s">
        <v>344</v>
      </c>
      <c r="E66" s="33">
        <v>70</v>
      </c>
      <c r="F66" s="43" t="s">
        <v>389</v>
      </c>
      <c r="G66" s="43" t="s">
        <v>389</v>
      </c>
      <c r="H66" s="43" t="s">
        <v>99</v>
      </c>
      <c r="I66" s="43" t="s">
        <v>336</v>
      </c>
      <c r="J66" s="42">
        <v>65</v>
      </c>
      <c r="K66" s="43" t="s">
        <v>337</v>
      </c>
      <c r="L66" s="43">
        <f t="shared" si="2"/>
        <v>70</v>
      </c>
      <c r="M66" s="43">
        <v>1</v>
      </c>
      <c r="N66" s="43">
        <f t="shared" si="1"/>
        <v>71</v>
      </c>
      <c r="O66" s="77"/>
      <c r="P66" s="34" t="s">
        <v>31</v>
      </c>
      <c r="Q66" s="43" t="s">
        <v>335</v>
      </c>
      <c r="R66" s="68" t="s">
        <v>33</v>
      </c>
      <c r="S66" s="105" t="s">
        <v>34</v>
      </c>
      <c r="T66" s="108">
        <v>44075</v>
      </c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7"/>
      <c r="BV66" s="47"/>
      <c r="BW66" s="47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</row>
    <row r="67" spans="1:114" s="32" customFormat="1" ht="36" x14ac:dyDescent="0.15">
      <c r="A67" s="87">
        <v>63</v>
      </c>
      <c r="B67" s="34" t="s">
        <v>22</v>
      </c>
      <c r="C67" s="34" t="s">
        <v>283</v>
      </c>
      <c r="D67" s="34" t="s">
        <v>345</v>
      </c>
      <c r="E67" s="34">
        <v>70</v>
      </c>
      <c r="F67" s="34" t="s">
        <v>389</v>
      </c>
      <c r="G67" s="34" t="s">
        <v>389</v>
      </c>
      <c r="H67" s="34" t="s">
        <v>99</v>
      </c>
      <c r="I67" s="34" t="s">
        <v>336</v>
      </c>
      <c r="J67" s="41">
        <v>65</v>
      </c>
      <c r="K67" s="34" t="s">
        <v>337</v>
      </c>
      <c r="L67" s="34">
        <f t="shared" si="2"/>
        <v>70</v>
      </c>
      <c r="M67" s="34">
        <v>1</v>
      </c>
      <c r="N67" s="34">
        <f t="shared" si="1"/>
        <v>71</v>
      </c>
      <c r="O67" s="76"/>
      <c r="P67" s="34" t="s">
        <v>31</v>
      </c>
      <c r="Q67" s="34" t="s">
        <v>335</v>
      </c>
      <c r="R67" s="88" t="s">
        <v>33</v>
      </c>
      <c r="S67" s="105" t="s">
        <v>34</v>
      </c>
      <c r="T67" s="108">
        <v>44075</v>
      </c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8"/>
      <c r="BV67" s="48"/>
      <c r="BW67" s="48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</row>
    <row r="68" spans="1:114" s="98" customFormat="1" ht="24" x14ac:dyDescent="0.15">
      <c r="A68" s="62">
        <v>64</v>
      </c>
      <c r="B68" s="99" t="s">
        <v>22</v>
      </c>
      <c r="C68" s="99" t="s">
        <v>283</v>
      </c>
      <c r="D68" s="99" t="s">
        <v>344</v>
      </c>
      <c r="E68" s="99">
        <v>70</v>
      </c>
      <c r="F68" s="99" t="s">
        <v>338</v>
      </c>
      <c r="G68" s="99" t="s">
        <v>339</v>
      </c>
      <c r="H68" s="100" t="s">
        <v>340</v>
      </c>
      <c r="I68" s="100" t="s">
        <v>341</v>
      </c>
      <c r="J68" s="101">
        <v>79.8</v>
      </c>
      <c r="K68" s="100" t="s">
        <v>342</v>
      </c>
      <c r="L68" s="99">
        <v>40</v>
      </c>
      <c r="M68" s="99">
        <v>1</v>
      </c>
      <c r="N68" s="99">
        <f t="shared" si="1"/>
        <v>41</v>
      </c>
      <c r="O68" s="102"/>
      <c r="P68" s="99" t="s">
        <v>31</v>
      </c>
      <c r="Q68" s="99" t="s">
        <v>343</v>
      </c>
      <c r="R68" s="68" t="s">
        <v>33</v>
      </c>
      <c r="S68" s="105" t="s">
        <v>34</v>
      </c>
      <c r="T68" s="108">
        <v>43739</v>
      </c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</row>
    <row r="69" spans="1:114" s="98" customFormat="1" ht="24" x14ac:dyDescent="0.15">
      <c r="A69" s="62">
        <v>65</v>
      </c>
      <c r="B69" s="99" t="s">
        <v>22</v>
      </c>
      <c r="C69" s="99" t="s">
        <v>283</v>
      </c>
      <c r="D69" s="99" t="s">
        <v>345</v>
      </c>
      <c r="E69" s="99">
        <v>70</v>
      </c>
      <c r="F69" s="99" t="s">
        <v>338</v>
      </c>
      <c r="G69" s="99" t="s">
        <v>339</v>
      </c>
      <c r="H69" s="100" t="s">
        <v>340</v>
      </c>
      <c r="I69" s="100" t="s">
        <v>341</v>
      </c>
      <c r="J69" s="101">
        <v>79.8</v>
      </c>
      <c r="K69" s="100" t="s">
        <v>342</v>
      </c>
      <c r="L69" s="99">
        <v>40</v>
      </c>
      <c r="M69" s="99"/>
      <c r="N69" s="99">
        <f t="shared" si="1"/>
        <v>40</v>
      </c>
      <c r="O69" s="102"/>
      <c r="P69" s="99" t="s">
        <v>31</v>
      </c>
      <c r="Q69" s="99" t="s">
        <v>343</v>
      </c>
      <c r="R69" s="68" t="s">
        <v>33</v>
      </c>
      <c r="S69" s="105" t="s">
        <v>34</v>
      </c>
      <c r="T69" s="108">
        <v>43739</v>
      </c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</row>
    <row r="70" spans="1:114" s="49" customFormat="1" ht="36" x14ac:dyDescent="0.15">
      <c r="A70" s="89">
        <v>66</v>
      </c>
      <c r="B70" s="90" t="s">
        <v>22</v>
      </c>
      <c r="C70" s="90" t="s">
        <v>288</v>
      </c>
      <c r="D70" s="90" t="s">
        <v>289</v>
      </c>
      <c r="E70" s="91">
        <f>IF(D70="","",VLOOKUP(D70,[1]Sheet1!C:D,2,0))</f>
        <v>35</v>
      </c>
      <c r="F70" s="92" t="s">
        <v>346</v>
      </c>
      <c r="G70" s="92" t="s">
        <v>347</v>
      </c>
      <c r="H70" s="92" t="s">
        <v>39</v>
      </c>
      <c r="I70" s="92" t="s">
        <v>348</v>
      </c>
      <c r="J70" s="93">
        <v>33.799999999999997</v>
      </c>
      <c r="K70" s="94" t="s">
        <v>349</v>
      </c>
      <c r="L70" s="95">
        <f t="shared" ref="L70:L75" si="3">IF(E70="","",E70)</f>
        <v>35</v>
      </c>
      <c r="M70" s="94">
        <v>1</v>
      </c>
      <c r="N70" s="95">
        <f t="shared" si="1"/>
        <v>36</v>
      </c>
      <c r="O70" s="96"/>
      <c r="P70" s="94" t="s">
        <v>43</v>
      </c>
      <c r="Q70" s="94" t="s">
        <v>350</v>
      </c>
      <c r="R70" s="94" t="s">
        <v>33</v>
      </c>
      <c r="S70" s="105" t="s">
        <v>34</v>
      </c>
      <c r="T70" s="111" t="s">
        <v>390</v>
      </c>
    </row>
    <row r="71" spans="1:114" s="49" customFormat="1" ht="36" x14ac:dyDescent="0.15">
      <c r="A71" s="62">
        <v>67</v>
      </c>
      <c r="B71" s="63" t="s">
        <v>22</v>
      </c>
      <c r="C71" s="63" t="s">
        <v>288</v>
      </c>
      <c r="D71" s="63" t="s">
        <v>290</v>
      </c>
      <c r="E71" s="78">
        <f>IF(D71="","",VLOOKUP(D71,[1]Sheet1!C:D,2,0))</f>
        <v>35</v>
      </c>
      <c r="F71" s="35" t="s">
        <v>346</v>
      </c>
      <c r="G71" s="35" t="s">
        <v>347</v>
      </c>
      <c r="H71" s="35" t="s">
        <v>39</v>
      </c>
      <c r="I71" s="35" t="s">
        <v>348</v>
      </c>
      <c r="J71" s="65">
        <v>33.799999999999997</v>
      </c>
      <c r="K71" s="68" t="s">
        <v>349</v>
      </c>
      <c r="L71" s="67">
        <f t="shared" si="3"/>
        <v>35</v>
      </c>
      <c r="M71" s="68"/>
      <c r="N71" s="67">
        <f t="shared" si="1"/>
        <v>35</v>
      </c>
      <c r="O71" s="69"/>
      <c r="P71" s="68" t="s">
        <v>43</v>
      </c>
      <c r="Q71" s="68" t="s">
        <v>350</v>
      </c>
      <c r="R71" s="68" t="s">
        <v>33</v>
      </c>
      <c r="S71" s="105" t="s">
        <v>34</v>
      </c>
      <c r="T71" s="111" t="s">
        <v>390</v>
      </c>
    </row>
    <row r="72" spans="1:114" s="49" customFormat="1" ht="36" x14ac:dyDescent="0.15">
      <c r="A72" s="62">
        <v>68</v>
      </c>
      <c r="B72" s="63" t="s">
        <v>22</v>
      </c>
      <c r="C72" s="63" t="s">
        <v>288</v>
      </c>
      <c r="D72" s="63" t="s">
        <v>289</v>
      </c>
      <c r="E72" s="78">
        <f>IF(D72="","",VLOOKUP(D72,[1]Sheet1!C:D,2,0))</f>
        <v>35</v>
      </c>
      <c r="F72" s="35" t="s">
        <v>351</v>
      </c>
      <c r="G72" s="35" t="s">
        <v>352</v>
      </c>
      <c r="H72" s="35" t="s">
        <v>27</v>
      </c>
      <c r="I72" s="35" t="s">
        <v>353</v>
      </c>
      <c r="J72" s="65">
        <v>47.3</v>
      </c>
      <c r="K72" s="35" t="s">
        <v>354</v>
      </c>
      <c r="L72" s="67">
        <f t="shared" si="3"/>
        <v>35</v>
      </c>
      <c r="M72" s="68">
        <v>1</v>
      </c>
      <c r="N72" s="67">
        <f t="shared" si="1"/>
        <v>36</v>
      </c>
      <c r="O72" s="69"/>
      <c r="P72" s="68" t="s">
        <v>43</v>
      </c>
      <c r="Q72" s="68" t="s">
        <v>355</v>
      </c>
      <c r="R72" s="68" t="s">
        <v>33</v>
      </c>
      <c r="S72" s="105" t="s">
        <v>34</v>
      </c>
      <c r="T72" s="111" t="s">
        <v>391</v>
      </c>
    </row>
    <row r="73" spans="1:114" s="49" customFormat="1" ht="36" x14ac:dyDescent="0.15">
      <c r="A73" s="62">
        <v>69</v>
      </c>
      <c r="B73" s="63" t="s">
        <v>22</v>
      </c>
      <c r="C73" s="63" t="s">
        <v>288</v>
      </c>
      <c r="D73" s="63" t="s">
        <v>290</v>
      </c>
      <c r="E73" s="78">
        <f>IF(D73="","",VLOOKUP(D73,[1]Sheet1!C:D,2,0))</f>
        <v>35</v>
      </c>
      <c r="F73" s="35" t="s">
        <v>351</v>
      </c>
      <c r="G73" s="35" t="s">
        <v>352</v>
      </c>
      <c r="H73" s="35" t="s">
        <v>27</v>
      </c>
      <c r="I73" s="35" t="s">
        <v>353</v>
      </c>
      <c r="J73" s="65">
        <v>47.3</v>
      </c>
      <c r="K73" s="35" t="s">
        <v>354</v>
      </c>
      <c r="L73" s="67">
        <f t="shared" si="3"/>
        <v>35</v>
      </c>
      <c r="M73" s="68"/>
      <c r="N73" s="67">
        <f t="shared" si="1"/>
        <v>35</v>
      </c>
      <c r="O73" s="69"/>
      <c r="P73" s="68" t="s">
        <v>43</v>
      </c>
      <c r="Q73" s="68" t="s">
        <v>355</v>
      </c>
      <c r="R73" s="68" t="s">
        <v>33</v>
      </c>
      <c r="S73" s="105" t="s">
        <v>34</v>
      </c>
      <c r="T73" s="111" t="s">
        <v>391</v>
      </c>
    </row>
    <row r="74" spans="1:114" s="49" customFormat="1" ht="36" x14ac:dyDescent="0.15">
      <c r="A74" s="62">
        <v>70</v>
      </c>
      <c r="B74" s="63" t="s">
        <v>22</v>
      </c>
      <c r="C74" s="63" t="s">
        <v>288</v>
      </c>
      <c r="D74" s="63" t="s">
        <v>289</v>
      </c>
      <c r="E74" s="78">
        <f>IF(D74="","",VLOOKUP(D74,[1]Sheet1!C:D,2,0))</f>
        <v>35</v>
      </c>
      <c r="F74" s="35" t="s">
        <v>356</v>
      </c>
      <c r="G74" s="35" t="s">
        <v>356</v>
      </c>
      <c r="H74" s="35" t="s">
        <v>27</v>
      </c>
      <c r="I74" s="35" t="s">
        <v>357</v>
      </c>
      <c r="J74" s="65">
        <v>45</v>
      </c>
      <c r="K74" s="68" t="s">
        <v>358</v>
      </c>
      <c r="L74" s="67">
        <f t="shared" si="3"/>
        <v>35</v>
      </c>
      <c r="M74" s="68">
        <v>1</v>
      </c>
      <c r="N74" s="67">
        <f t="shared" si="1"/>
        <v>36</v>
      </c>
      <c r="O74" s="69"/>
      <c r="P74" s="68" t="s">
        <v>43</v>
      </c>
      <c r="Q74" s="68" t="s">
        <v>359</v>
      </c>
      <c r="R74" s="68" t="s">
        <v>33</v>
      </c>
      <c r="S74" s="105" t="s">
        <v>34</v>
      </c>
      <c r="T74" s="111" t="s">
        <v>392</v>
      </c>
    </row>
    <row r="75" spans="1:114" s="49" customFormat="1" ht="36" x14ac:dyDescent="0.15">
      <c r="A75" s="62">
        <v>71</v>
      </c>
      <c r="B75" s="63" t="s">
        <v>22</v>
      </c>
      <c r="C75" s="63" t="s">
        <v>288</v>
      </c>
      <c r="D75" s="63" t="s">
        <v>290</v>
      </c>
      <c r="E75" s="78">
        <f>IF(D75="","",VLOOKUP(D75,[1]Sheet1!C:D,2,0))</f>
        <v>35</v>
      </c>
      <c r="F75" s="35" t="s">
        <v>356</v>
      </c>
      <c r="G75" s="35" t="s">
        <v>356</v>
      </c>
      <c r="H75" s="35" t="s">
        <v>27</v>
      </c>
      <c r="I75" s="35" t="s">
        <v>357</v>
      </c>
      <c r="J75" s="65">
        <v>45</v>
      </c>
      <c r="K75" s="68" t="s">
        <v>358</v>
      </c>
      <c r="L75" s="67">
        <f t="shared" si="3"/>
        <v>35</v>
      </c>
      <c r="M75" s="68"/>
      <c r="N75" s="67">
        <f t="shared" si="1"/>
        <v>35</v>
      </c>
      <c r="O75" s="69"/>
      <c r="P75" s="68" t="s">
        <v>43</v>
      </c>
      <c r="Q75" s="68" t="s">
        <v>359</v>
      </c>
      <c r="R75" s="68" t="s">
        <v>33</v>
      </c>
      <c r="S75" s="105" t="s">
        <v>34</v>
      </c>
      <c r="T75" s="111" t="s">
        <v>392</v>
      </c>
    </row>
    <row r="76" spans="1:114" s="49" customFormat="1" ht="24" x14ac:dyDescent="0.15">
      <c r="A76" s="62">
        <v>72</v>
      </c>
      <c r="B76" s="63" t="s">
        <v>22</v>
      </c>
      <c r="C76" s="63" t="s">
        <v>286</v>
      </c>
      <c r="D76" s="63" t="s">
        <v>287</v>
      </c>
      <c r="E76" s="78">
        <f>IF(D76="","",VLOOKUP(D76,[2]Sheet1!C:D,2,0))</f>
        <v>30</v>
      </c>
      <c r="F76" s="68" t="s">
        <v>360</v>
      </c>
      <c r="G76" s="35" t="s">
        <v>361</v>
      </c>
      <c r="H76" s="35" t="s">
        <v>27</v>
      </c>
      <c r="I76" s="35" t="s">
        <v>362</v>
      </c>
      <c r="J76" s="65">
        <v>37.4</v>
      </c>
      <c r="K76" s="68">
        <v>9787040512908</v>
      </c>
      <c r="L76" s="67">
        <v>40</v>
      </c>
      <c r="M76" s="68">
        <v>1</v>
      </c>
      <c r="N76" s="67">
        <f t="shared" si="1"/>
        <v>41</v>
      </c>
      <c r="O76" s="69" t="s">
        <v>42</v>
      </c>
      <c r="P76" s="68" t="s">
        <v>43</v>
      </c>
      <c r="Q76" s="68" t="s">
        <v>363</v>
      </c>
      <c r="R76" s="68" t="s">
        <v>33</v>
      </c>
      <c r="S76" s="105" t="s">
        <v>34</v>
      </c>
      <c r="T76" s="111">
        <v>43952</v>
      </c>
    </row>
    <row r="77" spans="1:114" s="49" customFormat="1" ht="48" x14ac:dyDescent="0.15">
      <c r="A77" s="62">
        <v>73</v>
      </c>
      <c r="B77" s="63" t="s">
        <v>22</v>
      </c>
      <c r="C77" s="63" t="s">
        <v>286</v>
      </c>
      <c r="D77" s="63" t="s">
        <v>287</v>
      </c>
      <c r="E77" s="78">
        <f>IF(D77="","",VLOOKUP(D77,[2]Sheet1!C:D,2,0))</f>
        <v>30</v>
      </c>
      <c r="F77" s="68" t="s">
        <v>364</v>
      </c>
      <c r="G77" s="35" t="s">
        <v>365</v>
      </c>
      <c r="H77" s="35" t="s">
        <v>104</v>
      </c>
      <c r="I77" s="35" t="s">
        <v>366</v>
      </c>
      <c r="J77" s="65">
        <v>56</v>
      </c>
      <c r="K77" s="68" t="s">
        <v>367</v>
      </c>
      <c r="L77" s="67">
        <v>40</v>
      </c>
      <c r="M77" s="68">
        <v>1</v>
      </c>
      <c r="N77" s="67">
        <f t="shared" si="1"/>
        <v>41</v>
      </c>
      <c r="O77" s="69" t="s">
        <v>42</v>
      </c>
      <c r="P77" s="68" t="s">
        <v>31</v>
      </c>
      <c r="Q77" s="68" t="s">
        <v>368</v>
      </c>
      <c r="R77" s="68" t="s">
        <v>33</v>
      </c>
      <c r="S77" s="105" t="s">
        <v>34</v>
      </c>
      <c r="T77" s="111">
        <v>44958</v>
      </c>
    </row>
    <row r="78" spans="1:114" s="49" customFormat="1" ht="48" x14ac:dyDescent="0.15">
      <c r="A78" s="62">
        <v>74</v>
      </c>
      <c r="B78" s="63" t="s">
        <v>22</v>
      </c>
      <c r="C78" s="63" t="s">
        <v>286</v>
      </c>
      <c r="D78" s="63" t="s">
        <v>287</v>
      </c>
      <c r="E78" s="78">
        <f>IF(D78="","",VLOOKUP(D78,[2]Sheet1!C:D,2,0))</f>
        <v>30</v>
      </c>
      <c r="F78" s="68" t="s">
        <v>369</v>
      </c>
      <c r="G78" s="35" t="s">
        <v>370</v>
      </c>
      <c r="H78" s="35" t="s">
        <v>371</v>
      </c>
      <c r="I78" s="35" t="s">
        <v>372</v>
      </c>
      <c r="J78" s="65" t="s">
        <v>373</v>
      </c>
      <c r="K78" s="68" t="s">
        <v>374</v>
      </c>
      <c r="L78" s="67">
        <v>40</v>
      </c>
      <c r="M78" s="68">
        <v>1</v>
      </c>
      <c r="N78" s="67">
        <f t="shared" si="1"/>
        <v>41</v>
      </c>
      <c r="O78" s="69" t="s">
        <v>42</v>
      </c>
      <c r="P78" s="68" t="s">
        <v>31</v>
      </c>
      <c r="Q78" s="68" t="s">
        <v>375</v>
      </c>
      <c r="R78" s="68" t="s">
        <v>33</v>
      </c>
      <c r="S78" s="105" t="s">
        <v>34</v>
      </c>
      <c r="T78" s="111">
        <v>41487</v>
      </c>
    </row>
    <row r="79" spans="1:114" s="49" customFormat="1" ht="24" x14ac:dyDescent="0.15">
      <c r="A79" s="62">
        <v>75</v>
      </c>
      <c r="B79" s="63" t="s">
        <v>22</v>
      </c>
      <c r="C79" s="63" t="s">
        <v>286</v>
      </c>
      <c r="D79" s="63" t="s">
        <v>287</v>
      </c>
      <c r="E79" s="78">
        <f>IF(D79="","",VLOOKUP(D79,[2]Sheet1!C:D,2,0))</f>
        <v>30</v>
      </c>
      <c r="F79" s="68" t="s">
        <v>376</v>
      </c>
      <c r="G79" s="68" t="s">
        <v>377</v>
      </c>
      <c r="H79" s="79" t="s">
        <v>378</v>
      </c>
      <c r="I79" s="35" t="s">
        <v>379</v>
      </c>
      <c r="J79" s="80">
        <v>32</v>
      </c>
      <c r="K79" s="81" t="s">
        <v>386</v>
      </c>
      <c r="L79" s="67">
        <v>40</v>
      </c>
      <c r="M79" s="68">
        <v>1</v>
      </c>
      <c r="N79" s="67">
        <f t="shared" si="1"/>
        <v>41</v>
      </c>
      <c r="O79" s="69" t="s">
        <v>42</v>
      </c>
      <c r="P79" s="68" t="s">
        <v>31</v>
      </c>
      <c r="Q79" s="68" t="s">
        <v>72</v>
      </c>
      <c r="R79" s="68" t="s">
        <v>33</v>
      </c>
      <c r="S79" s="105" t="s">
        <v>34</v>
      </c>
      <c r="T79" s="108">
        <v>43282</v>
      </c>
    </row>
    <row r="80" spans="1:114" s="49" customFormat="1" ht="36" x14ac:dyDescent="0.15">
      <c r="A80" s="62">
        <v>76</v>
      </c>
      <c r="B80" s="63" t="s">
        <v>180</v>
      </c>
      <c r="C80" s="63" t="s">
        <v>181</v>
      </c>
      <c r="D80" s="63" t="s">
        <v>182</v>
      </c>
      <c r="E80" s="78">
        <f>IF(D80="","",VLOOKUP(D80,[3]Sheet1!C:D,2,0))</f>
        <v>50</v>
      </c>
      <c r="F80" s="35" t="s">
        <v>380</v>
      </c>
      <c r="G80" s="35" t="s">
        <v>68</v>
      </c>
      <c r="H80" s="35" t="s">
        <v>381</v>
      </c>
      <c r="I80" s="35" t="s">
        <v>382</v>
      </c>
      <c r="J80" s="65">
        <v>53.7</v>
      </c>
      <c r="K80" s="68" t="s">
        <v>385</v>
      </c>
      <c r="L80" s="67">
        <f>IF(E80="","",E80)</f>
        <v>50</v>
      </c>
      <c r="M80" s="68">
        <v>2</v>
      </c>
      <c r="N80" s="67">
        <f>IF(AND(L80="",M80=""),"",IF(AND(L80&gt;0,M80=""),L80,IF(AND(L80="",M80&gt;=0),M80,IF(AND(L80&gt;0,M80&gt;=0),L80+M80,""))))</f>
        <v>52</v>
      </c>
      <c r="O80" s="69"/>
      <c r="P80" s="68" t="s">
        <v>31</v>
      </c>
      <c r="Q80" s="68" t="s">
        <v>383</v>
      </c>
      <c r="R80" s="68" t="s">
        <v>33</v>
      </c>
      <c r="S80" s="105" t="s">
        <v>34</v>
      </c>
      <c r="T80" s="108">
        <v>43282</v>
      </c>
    </row>
    <row r="81" spans="1:20" s="49" customFormat="1" ht="36" x14ac:dyDescent="0.15">
      <c r="A81" s="62">
        <v>77</v>
      </c>
      <c r="B81" s="63" t="s">
        <v>180</v>
      </c>
      <c r="C81" s="63" t="s">
        <v>181</v>
      </c>
      <c r="D81" s="63" t="s">
        <v>183</v>
      </c>
      <c r="E81" s="78">
        <f>IF(D81="","",VLOOKUP(D81,[3]Sheet1!C:D,2,0))</f>
        <v>50</v>
      </c>
      <c r="F81" s="35" t="s">
        <v>380</v>
      </c>
      <c r="G81" s="35" t="s">
        <v>384</v>
      </c>
      <c r="H81" s="35" t="s">
        <v>381</v>
      </c>
      <c r="I81" s="35" t="s">
        <v>382</v>
      </c>
      <c r="J81" s="65">
        <v>53.7</v>
      </c>
      <c r="K81" s="68" t="s">
        <v>385</v>
      </c>
      <c r="L81" s="67">
        <f>IF(E81="","",E81)</f>
        <v>50</v>
      </c>
      <c r="M81" s="68"/>
      <c r="N81" s="67">
        <f>IF(AND(L81="",M81=""),"",IF(AND(L81&gt;0,M81=""),L81,IF(AND(L81="",M81&gt;=0),M81,IF(AND(L81&gt;0,M81&gt;=0),L81+M81,""))))</f>
        <v>50</v>
      </c>
      <c r="O81" s="69"/>
      <c r="P81" s="68" t="s">
        <v>31</v>
      </c>
      <c r="Q81" s="68" t="s">
        <v>383</v>
      </c>
      <c r="R81" s="68" t="s">
        <v>33</v>
      </c>
      <c r="S81" s="105" t="s">
        <v>34</v>
      </c>
      <c r="T81" s="108">
        <v>43282</v>
      </c>
    </row>
    <row r="82" spans="1:20" s="49" customFormat="1" ht="36" x14ac:dyDescent="0.15">
      <c r="A82" s="62">
        <v>78</v>
      </c>
      <c r="B82" s="63" t="s">
        <v>180</v>
      </c>
      <c r="C82" s="63" t="s">
        <v>181</v>
      </c>
      <c r="D82" s="63" t="s">
        <v>184</v>
      </c>
      <c r="E82" s="78">
        <f>IF(D82="","",VLOOKUP(D82,[3]Sheet1!C:D,2,0))</f>
        <v>50</v>
      </c>
      <c r="F82" s="35" t="s">
        <v>380</v>
      </c>
      <c r="G82" s="35" t="s">
        <v>384</v>
      </c>
      <c r="H82" s="35" t="s">
        <v>381</v>
      </c>
      <c r="I82" s="35" t="s">
        <v>382</v>
      </c>
      <c r="J82" s="65">
        <v>53.7</v>
      </c>
      <c r="K82" s="68" t="s">
        <v>385</v>
      </c>
      <c r="L82" s="67">
        <f>IF(E82="","",E82)</f>
        <v>50</v>
      </c>
      <c r="M82" s="68"/>
      <c r="N82" s="67">
        <f>IF(AND(L82="",M82=""),"",IF(AND(L82&gt;0,M82=""),L82,IF(AND(L82="",M82&gt;=0),M82,IF(AND(L82&gt;0,M82&gt;=0),L82+M82,""))))</f>
        <v>50</v>
      </c>
      <c r="O82" s="69"/>
      <c r="P82" s="68" t="s">
        <v>31</v>
      </c>
      <c r="Q82" s="68" t="s">
        <v>383</v>
      </c>
      <c r="R82" s="68" t="s">
        <v>33</v>
      </c>
      <c r="S82" s="105" t="s">
        <v>34</v>
      </c>
      <c r="T82" s="108">
        <v>43282</v>
      </c>
    </row>
    <row r="83" spans="1:20" s="49" customFormat="1" ht="36" x14ac:dyDescent="0.15">
      <c r="A83" s="62">
        <v>79</v>
      </c>
      <c r="B83" s="63" t="s">
        <v>180</v>
      </c>
      <c r="C83" s="63" t="s">
        <v>181</v>
      </c>
      <c r="D83" s="63" t="s">
        <v>185</v>
      </c>
      <c r="E83" s="78">
        <f>IF(D83="","",VLOOKUP(D83,[3]Sheet1!C:D,2,0))</f>
        <v>50</v>
      </c>
      <c r="F83" s="35" t="s">
        <v>380</v>
      </c>
      <c r="G83" s="35" t="s">
        <v>384</v>
      </c>
      <c r="H83" s="35" t="s">
        <v>381</v>
      </c>
      <c r="I83" s="35" t="s">
        <v>382</v>
      </c>
      <c r="J83" s="65">
        <v>53.7</v>
      </c>
      <c r="K83" s="68" t="s">
        <v>385</v>
      </c>
      <c r="L83" s="67">
        <f t="shared" ref="L83:L106" si="4">IF(E83="","",E83)</f>
        <v>50</v>
      </c>
      <c r="M83" s="68"/>
      <c r="N83" s="67">
        <f t="shared" ref="N83:N106" si="5">IF(AND(L83="",M83=""),"",IF(AND(L83&gt;0,M83=""),L83,IF(AND(L83="",M83&gt;=0),M83,IF(AND(L83&gt;0,M83&gt;=0),L83+M83,""))))</f>
        <v>50</v>
      </c>
      <c r="O83" s="69"/>
      <c r="P83" s="68" t="s">
        <v>31</v>
      </c>
      <c r="Q83" s="68" t="s">
        <v>383</v>
      </c>
      <c r="R83" s="68" t="s">
        <v>33</v>
      </c>
      <c r="S83" s="105" t="s">
        <v>34</v>
      </c>
      <c r="T83" s="108">
        <v>43282</v>
      </c>
    </row>
    <row r="84" spans="1:20" s="49" customFormat="1" ht="36" x14ac:dyDescent="0.15">
      <c r="A84" s="62">
        <v>80</v>
      </c>
      <c r="B84" s="63" t="s">
        <v>180</v>
      </c>
      <c r="C84" s="63" t="s">
        <v>186</v>
      </c>
      <c r="D84" s="63" t="s">
        <v>187</v>
      </c>
      <c r="E84" s="78">
        <f>IF(D84="","",VLOOKUP(D84,[3]Sheet1!C:D,2,0))</f>
        <v>50</v>
      </c>
      <c r="F84" s="35" t="s">
        <v>323</v>
      </c>
      <c r="G84" s="35" t="s">
        <v>384</v>
      </c>
      <c r="H84" s="35" t="s">
        <v>381</v>
      </c>
      <c r="I84" s="35" t="s">
        <v>382</v>
      </c>
      <c r="J84" s="65">
        <v>53.7</v>
      </c>
      <c r="K84" s="68" t="s">
        <v>385</v>
      </c>
      <c r="L84" s="67">
        <f t="shared" si="4"/>
        <v>50</v>
      </c>
      <c r="M84" s="68"/>
      <c r="N84" s="67">
        <f t="shared" si="5"/>
        <v>50</v>
      </c>
      <c r="O84" s="69"/>
      <c r="P84" s="68" t="s">
        <v>31</v>
      </c>
      <c r="Q84" s="68" t="s">
        <v>383</v>
      </c>
      <c r="R84" s="68" t="s">
        <v>33</v>
      </c>
      <c r="S84" s="105" t="s">
        <v>34</v>
      </c>
      <c r="T84" s="108">
        <v>43282</v>
      </c>
    </row>
    <row r="85" spans="1:20" s="49" customFormat="1" ht="36" x14ac:dyDescent="0.15">
      <c r="A85" s="62">
        <v>81</v>
      </c>
      <c r="B85" s="63" t="s">
        <v>180</v>
      </c>
      <c r="C85" s="63" t="s">
        <v>314</v>
      </c>
      <c r="D85" s="63" t="s">
        <v>188</v>
      </c>
      <c r="E85" s="78">
        <f>IF(D85="","",VLOOKUP(D85,[3]Sheet1!C:D,2,0))</f>
        <v>50</v>
      </c>
      <c r="F85" s="35" t="s">
        <v>323</v>
      </c>
      <c r="G85" s="35" t="s">
        <v>384</v>
      </c>
      <c r="H85" s="35" t="s">
        <v>381</v>
      </c>
      <c r="I85" s="35" t="s">
        <v>382</v>
      </c>
      <c r="J85" s="65">
        <v>53.7</v>
      </c>
      <c r="K85" s="68" t="s">
        <v>385</v>
      </c>
      <c r="L85" s="67">
        <f t="shared" si="4"/>
        <v>50</v>
      </c>
      <c r="M85" s="68"/>
      <c r="N85" s="67">
        <f t="shared" si="5"/>
        <v>50</v>
      </c>
      <c r="O85" s="69"/>
      <c r="P85" s="68" t="s">
        <v>31</v>
      </c>
      <c r="Q85" s="68" t="s">
        <v>383</v>
      </c>
      <c r="R85" s="68" t="s">
        <v>33</v>
      </c>
      <c r="S85" s="105" t="s">
        <v>34</v>
      </c>
      <c r="T85" s="108">
        <v>43282</v>
      </c>
    </row>
    <row r="86" spans="1:20" s="49" customFormat="1" ht="36" x14ac:dyDescent="0.15">
      <c r="A86" s="62">
        <v>82</v>
      </c>
      <c r="B86" s="63" t="s">
        <v>180</v>
      </c>
      <c r="C86" s="63" t="s">
        <v>314</v>
      </c>
      <c r="D86" s="63" t="s">
        <v>189</v>
      </c>
      <c r="E86" s="78">
        <f>IF(D86="","",VLOOKUP(D86,[3]Sheet1!C:D,2,0))</f>
        <v>50</v>
      </c>
      <c r="F86" s="35" t="s">
        <v>323</v>
      </c>
      <c r="G86" s="35" t="s">
        <v>384</v>
      </c>
      <c r="H86" s="35" t="s">
        <v>381</v>
      </c>
      <c r="I86" s="35" t="s">
        <v>382</v>
      </c>
      <c r="J86" s="65">
        <v>53.7</v>
      </c>
      <c r="K86" s="68" t="s">
        <v>385</v>
      </c>
      <c r="L86" s="67">
        <f t="shared" si="4"/>
        <v>50</v>
      </c>
      <c r="M86" s="68"/>
      <c r="N86" s="67">
        <f t="shared" si="5"/>
        <v>50</v>
      </c>
      <c r="O86" s="69"/>
      <c r="P86" s="68" t="s">
        <v>31</v>
      </c>
      <c r="Q86" s="68" t="s">
        <v>383</v>
      </c>
      <c r="R86" s="68" t="s">
        <v>33</v>
      </c>
      <c r="S86" s="105" t="s">
        <v>34</v>
      </c>
      <c r="T86" s="108">
        <v>43282</v>
      </c>
    </row>
    <row r="87" spans="1:20" s="49" customFormat="1" ht="36" x14ac:dyDescent="0.15">
      <c r="A87" s="62">
        <v>83</v>
      </c>
      <c r="B87" s="63" t="s">
        <v>180</v>
      </c>
      <c r="C87" s="63" t="s">
        <v>190</v>
      </c>
      <c r="D87" s="63" t="s">
        <v>191</v>
      </c>
      <c r="E87" s="78">
        <f>IF(D87="","",VLOOKUP(D87,[3]Sheet1!C:D,2,0))</f>
        <v>40</v>
      </c>
      <c r="F87" s="35" t="s">
        <v>323</v>
      </c>
      <c r="G87" s="35" t="s">
        <v>384</v>
      </c>
      <c r="H87" s="35" t="s">
        <v>381</v>
      </c>
      <c r="I87" s="35" t="s">
        <v>382</v>
      </c>
      <c r="J87" s="65">
        <v>53.7</v>
      </c>
      <c r="K87" s="68" t="s">
        <v>385</v>
      </c>
      <c r="L87" s="67">
        <f t="shared" si="4"/>
        <v>40</v>
      </c>
      <c r="M87" s="68"/>
      <c r="N87" s="67">
        <f t="shared" si="5"/>
        <v>40</v>
      </c>
      <c r="O87" s="69"/>
      <c r="P87" s="68" t="s">
        <v>31</v>
      </c>
      <c r="Q87" s="68" t="s">
        <v>383</v>
      </c>
      <c r="R87" s="68" t="s">
        <v>33</v>
      </c>
      <c r="S87" s="105" t="s">
        <v>34</v>
      </c>
      <c r="T87" s="108">
        <v>43282</v>
      </c>
    </row>
    <row r="88" spans="1:20" s="49" customFormat="1" ht="36" x14ac:dyDescent="0.15">
      <c r="A88" s="62">
        <v>84</v>
      </c>
      <c r="B88" s="63" t="s">
        <v>224</v>
      </c>
      <c r="C88" s="63" t="s">
        <v>235</v>
      </c>
      <c r="D88" s="63" t="s">
        <v>236</v>
      </c>
      <c r="E88" s="78">
        <f>IF(D88="","",VLOOKUP(D88,[3]Sheet1!C:D,2,0))</f>
        <v>25</v>
      </c>
      <c r="F88" s="35" t="s">
        <v>323</v>
      </c>
      <c r="G88" s="35" t="s">
        <v>384</v>
      </c>
      <c r="H88" s="35" t="s">
        <v>381</v>
      </c>
      <c r="I88" s="35" t="s">
        <v>382</v>
      </c>
      <c r="J88" s="65">
        <v>53.7</v>
      </c>
      <c r="K88" s="68" t="s">
        <v>385</v>
      </c>
      <c r="L88" s="67">
        <f t="shared" si="4"/>
        <v>25</v>
      </c>
      <c r="M88" s="68"/>
      <c r="N88" s="67">
        <f t="shared" si="5"/>
        <v>25</v>
      </c>
      <c r="O88" s="69"/>
      <c r="P88" s="68" t="s">
        <v>31</v>
      </c>
      <c r="Q88" s="68" t="s">
        <v>383</v>
      </c>
      <c r="R88" s="68" t="s">
        <v>33</v>
      </c>
      <c r="S88" s="105" t="s">
        <v>34</v>
      </c>
      <c r="T88" s="108">
        <v>43282</v>
      </c>
    </row>
    <row r="89" spans="1:20" s="49" customFormat="1" ht="36" x14ac:dyDescent="0.15">
      <c r="A89" s="62">
        <v>85</v>
      </c>
      <c r="B89" s="63" t="s">
        <v>224</v>
      </c>
      <c r="C89" s="63" t="s">
        <v>235</v>
      </c>
      <c r="D89" s="63" t="s">
        <v>237</v>
      </c>
      <c r="E89" s="78">
        <f>IF(D89="","",VLOOKUP(D89,[3]Sheet1!C:D,2,0))</f>
        <v>25</v>
      </c>
      <c r="F89" s="35" t="s">
        <v>323</v>
      </c>
      <c r="G89" s="35" t="s">
        <v>384</v>
      </c>
      <c r="H89" s="35" t="s">
        <v>381</v>
      </c>
      <c r="I89" s="35" t="s">
        <v>382</v>
      </c>
      <c r="J89" s="65">
        <v>53.7</v>
      </c>
      <c r="K89" s="68" t="s">
        <v>385</v>
      </c>
      <c r="L89" s="67">
        <f t="shared" si="4"/>
        <v>25</v>
      </c>
      <c r="M89" s="68"/>
      <c r="N89" s="67">
        <f t="shared" si="5"/>
        <v>25</v>
      </c>
      <c r="O89" s="69"/>
      <c r="P89" s="68" t="s">
        <v>31</v>
      </c>
      <c r="Q89" s="68" t="s">
        <v>383</v>
      </c>
      <c r="R89" s="68" t="s">
        <v>33</v>
      </c>
      <c r="S89" s="105" t="s">
        <v>34</v>
      </c>
      <c r="T89" s="108">
        <v>43282</v>
      </c>
    </row>
    <row r="90" spans="1:20" s="49" customFormat="1" ht="36" x14ac:dyDescent="0.15">
      <c r="A90" s="62">
        <v>86</v>
      </c>
      <c r="B90" s="63" t="s">
        <v>224</v>
      </c>
      <c r="C90" s="63" t="s">
        <v>235</v>
      </c>
      <c r="D90" s="63" t="s">
        <v>238</v>
      </c>
      <c r="E90" s="78">
        <f>IF(D90="","",VLOOKUP(D90,[3]Sheet1!C:D,2,0))</f>
        <v>25</v>
      </c>
      <c r="F90" s="35" t="s">
        <v>323</v>
      </c>
      <c r="G90" s="35" t="s">
        <v>384</v>
      </c>
      <c r="H90" s="35" t="s">
        <v>381</v>
      </c>
      <c r="I90" s="35" t="s">
        <v>382</v>
      </c>
      <c r="J90" s="65">
        <v>53.7</v>
      </c>
      <c r="K90" s="68" t="s">
        <v>387</v>
      </c>
      <c r="L90" s="67">
        <f t="shared" si="4"/>
        <v>25</v>
      </c>
      <c r="M90" s="68"/>
      <c r="N90" s="67">
        <f t="shared" si="5"/>
        <v>25</v>
      </c>
      <c r="O90" s="69"/>
      <c r="P90" s="68" t="s">
        <v>31</v>
      </c>
      <c r="Q90" s="68" t="s">
        <v>383</v>
      </c>
      <c r="R90" s="68" t="s">
        <v>33</v>
      </c>
      <c r="S90" s="105" t="s">
        <v>34</v>
      </c>
      <c r="T90" s="108">
        <v>43282</v>
      </c>
    </row>
    <row r="91" spans="1:20" s="49" customFormat="1" ht="36" x14ac:dyDescent="0.15">
      <c r="A91" s="62">
        <v>87</v>
      </c>
      <c r="B91" s="63" t="s">
        <v>270</v>
      </c>
      <c r="C91" s="63" t="s">
        <v>275</v>
      </c>
      <c r="D91" s="63" t="s">
        <v>276</v>
      </c>
      <c r="E91" s="78">
        <f>IF(D91="","",VLOOKUP(D91,[3]Sheet1!C:D,2,0))</f>
        <v>40</v>
      </c>
      <c r="F91" s="35" t="s">
        <v>323</v>
      </c>
      <c r="G91" s="35" t="s">
        <v>384</v>
      </c>
      <c r="H91" s="35" t="s">
        <v>381</v>
      </c>
      <c r="I91" s="35" t="s">
        <v>382</v>
      </c>
      <c r="J91" s="65">
        <v>53.7</v>
      </c>
      <c r="K91" s="68" t="s">
        <v>385</v>
      </c>
      <c r="L91" s="67">
        <f t="shared" si="4"/>
        <v>40</v>
      </c>
      <c r="M91" s="68"/>
      <c r="N91" s="67">
        <f t="shared" si="5"/>
        <v>40</v>
      </c>
      <c r="O91" s="69"/>
      <c r="P91" s="68" t="s">
        <v>31</v>
      </c>
      <c r="Q91" s="68" t="s">
        <v>383</v>
      </c>
      <c r="R91" s="68" t="s">
        <v>33</v>
      </c>
      <c r="S91" s="105" t="s">
        <v>34</v>
      </c>
      <c r="T91" s="108">
        <v>43282</v>
      </c>
    </row>
    <row r="92" spans="1:20" s="49" customFormat="1" ht="36" x14ac:dyDescent="0.15">
      <c r="A92" s="62">
        <v>88</v>
      </c>
      <c r="B92" s="63" t="s">
        <v>270</v>
      </c>
      <c r="C92" s="63" t="s">
        <v>275</v>
      </c>
      <c r="D92" s="63" t="s">
        <v>277</v>
      </c>
      <c r="E92" s="78">
        <f>IF(D92="","",VLOOKUP(D92,[3]Sheet1!C:D,2,0))</f>
        <v>40</v>
      </c>
      <c r="F92" s="35" t="s">
        <v>323</v>
      </c>
      <c r="G92" s="35" t="s">
        <v>384</v>
      </c>
      <c r="H92" s="35" t="s">
        <v>381</v>
      </c>
      <c r="I92" s="35" t="s">
        <v>382</v>
      </c>
      <c r="J92" s="65">
        <v>53.7</v>
      </c>
      <c r="K92" s="68" t="s">
        <v>385</v>
      </c>
      <c r="L92" s="67">
        <f t="shared" si="4"/>
        <v>40</v>
      </c>
      <c r="M92" s="68"/>
      <c r="N92" s="67">
        <f t="shared" si="5"/>
        <v>40</v>
      </c>
      <c r="O92" s="69"/>
      <c r="P92" s="68" t="s">
        <v>31</v>
      </c>
      <c r="Q92" s="68" t="s">
        <v>383</v>
      </c>
      <c r="R92" s="68" t="s">
        <v>33</v>
      </c>
      <c r="S92" s="105" t="s">
        <v>34</v>
      </c>
      <c r="T92" s="108">
        <v>43282</v>
      </c>
    </row>
    <row r="93" spans="1:20" s="49" customFormat="1" ht="36" x14ac:dyDescent="0.15">
      <c r="A93" s="62">
        <v>89</v>
      </c>
      <c r="B93" s="63" t="s">
        <v>270</v>
      </c>
      <c r="C93" s="63" t="s">
        <v>275</v>
      </c>
      <c r="D93" s="63" t="s">
        <v>278</v>
      </c>
      <c r="E93" s="78">
        <f>IF(D93="","",VLOOKUP(D93,[3]Sheet1!C:D,2,0))</f>
        <v>40</v>
      </c>
      <c r="F93" s="35" t="s">
        <v>323</v>
      </c>
      <c r="G93" s="35" t="s">
        <v>384</v>
      </c>
      <c r="H93" s="35" t="s">
        <v>381</v>
      </c>
      <c r="I93" s="35" t="s">
        <v>382</v>
      </c>
      <c r="J93" s="65">
        <v>53.7</v>
      </c>
      <c r="K93" s="68" t="s">
        <v>385</v>
      </c>
      <c r="L93" s="67">
        <f t="shared" si="4"/>
        <v>40</v>
      </c>
      <c r="M93" s="68"/>
      <c r="N93" s="67">
        <f t="shared" si="5"/>
        <v>40</v>
      </c>
      <c r="O93" s="69"/>
      <c r="P93" s="68" t="s">
        <v>31</v>
      </c>
      <c r="Q93" s="68" t="s">
        <v>383</v>
      </c>
      <c r="R93" s="68" t="s">
        <v>33</v>
      </c>
      <c r="S93" s="105" t="s">
        <v>34</v>
      </c>
      <c r="T93" s="108">
        <v>43282</v>
      </c>
    </row>
    <row r="94" spans="1:20" s="49" customFormat="1" ht="36" x14ac:dyDescent="0.15">
      <c r="A94" s="62">
        <v>90</v>
      </c>
      <c r="B94" s="63" t="s">
        <v>270</v>
      </c>
      <c r="C94" s="63" t="s">
        <v>275</v>
      </c>
      <c r="D94" s="63" t="s">
        <v>279</v>
      </c>
      <c r="E94" s="78">
        <f>IF(D94="","",VLOOKUP(D94,[3]Sheet1!C:D,2,0))</f>
        <v>40</v>
      </c>
      <c r="F94" s="35" t="s">
        <v>323</v>
      </c>
      <c r="G94" s="35" t="s">
        <v>384</v>
      </c>
      <c r="H94" s="35" t="s">
        <v>381</v>
      </c>
      <c r="I94" s="35" t="s">
        <v>382</v>
      </c>
      <c r="J94" s="65">
        <v>53.7</v>
      </c>
      <c r="K94" s="68" t="s">
        <v>385</v>
      </c>
      <c r="L94" s="67">
        <f t="shared" si="4"/>
        <v>40</v>
      </c>
      <c r="M94" s="68"/>
      <c r="N94" s="67">
        <f t="shared" si="5"/>
        <v>40</v>
      </c>
      <c r="O94" s="69"/>
      <c r="P94" s="68" t="s">
        <v>31</v>
      </c>
      <c r="Q94" s="68" t="s">
        <v>383</v>
      </c>
      <c r="R94" s="68" t="s">
        <v>33</v>
      </c>
      <c r="S94" s="105" t="s">
        <v>34</v>
      </c>
      <c r="T94" s="108">
        <v>43282</v>
      </c>
    </row>
    <row r="95" spans="1:20" s="49" customFormat="1" ht="36" x14ac:dyDescent="0.15">
      <c r="A95" s="62">
        <v>91</v>
      </c>
      <c r="B95" s="63" t="s">
        <v>270</v>
      </c>
      <c r="C95" s="63" t="s">
        <v>318</v>
      </c>
      <c r="D95" s="63" t="s">
        <v>280</v>
      </c>
      <c r="E95" s="78">
        <f>IF(D95="","",VLOOKUP(D95,[3]Sheet1!C:D,2,0))</f>
        <v>40</v>
      </c>
      <c r="F95" s="35" t="s">
        <v>323</v>
      </c>
      <c r="G95" s="35" t="s">
        <v>384</v>
      </c>
      <c r="H95" s="35" t="s">
        <v>381</v>
      </c>
      <c r="I95" s="35" t="s">
        <v>382</v>
      </c>
      <c r="J95" s="65">
        <v>53.7</v>
      </c>
      <c r="K95" s="68" t="s">
        <v>385</v>
      </c>
      <c r="L95" s="67">
        <f t="shared" si="4"/>
        <v>40</v>
      </c>
      <c r="M95" s="68"/>
      <c r="N95" s="67">
        <f t="shared" si="5"/>
        <v>40</v>
      </c>
      <c r="O95" s="69"/>
      <c r="P95" s="68" t="s">
        <v>31</v>
      </c>
      <c r="Q95" s="68" t="s">
        <v>383</v>
      </c>
      <c r="R95" s="68" t="s">
        <v>33</v>
      </c>
      <c r="S95" s="105" t="s">
        <v>34</v>
      </c>
      <c r="T95" s="108">
        <v>43282</v>
      </c>
    </row>
    <row r="96" spans="1:20" s="49" customFormat="1" ht="36" x14ac:dyDescent="0.15">
      <c r="A96" s="62">
        <v>92</v>
      </c>
      <c r="B96" s="63" t="s">
        <v>270</v>
      </c>
      <c r="C96" s="63" t="s">
        <v>318</v>
      </c>
      <c r="D96" s="63" t="s">
        <v>281</v>
      </c>
      <c r="E96" s="78">
        <f>IF(D96="","",VLOOKUP(D96,[3]Sheet1!C:D,2,0))</f>
        <v>40</v>
      </c>
      <c r="F96" s="35" t="s">
        <v>323</v>
      </c>
      <c r="G96" s="35" t="s">
        <v>384</v>
      </c>
      <c r="H96" s="35" t="s">
        <v>381</v>
      </c>
      <c r="I96" s="35" t="s">
        <v>382</v>
      </c>
      <c r="J96" s="65">
        <v>53.7</v>
      </c>
      <c r="K96" s="68" t="s">
        <v>385</v>
      </c>
      <c r="L96" s="67">
        <f t="shared" si="4"/>
        <v>40</v>
      </c>
      <c r="M96" s="68"/>
      <c r="N96" s="67">
        <f t="shared" si="5"/>
        <v>40</v>
      </c>
      <c r="O96" s="69"/>
      <c r="P96" s="68" t="s">
        <v>31</v>
      </c>
      <c r="Q96" s="68" t="s">
        <v>383</v>
      </c>
      <c r="R96" s="68" t="s">
        <v>33</v>
      </c>
      <c r="S96" s="105" t="s">
        <v>34</v>
      </c>
      <c r="T96" s="108">
        <v>43282</v>
      </c>
    </row>
    <row r="97" spans="1:20" s="49" customFormat="1" ht="36" x14ac:dyDescent="0.15">
      <c r="A97" s="62">
        <v>93</v>
      </c>
      <c r="B97" s="63" t="s">
        <v>270</v>
      </c>
      <c r="C97" s="63" t="s">
        <v>318</v>
      </c>
      <c r="D97" s="63" t="s">
        <v>282</v>
      </c>
      <c r="E97" s="78">
        <f>IF(D97="","",VLOOKUP(D97,[3]Sheet1!C:D,2,0))</f>
        <v>40</v>
      </c>
      <c r="F97" s="35" t="s">
        <v>323</v>
      </c>
      <c r="G97" s="35" t="s">
        <v>384</v>
      </c>
      <c r="H97" s="35" t="s">
        <v>381</v>
      </c>
      <c r="I97" s="35" t="s">
        <v>382</v>
      </c>
      <c r="J97" s="65">
        <v>53.7</v>
      </c>
      <c r="K97" s="68" t="s">
        <v>385</v>
      </c>
      <c r="L97" s="67">
        <f t="shared" si="4"/>
        <v>40</v>
      </c>
      <c r="M97" s="68"/>
      <c r="N97" s="67">
        <f t="shared" si="5"/>
        <v>40</v>
      </c>
      <c r="O97" s="69"/>
      <c r="P97" s="68" t="s">
        <v>31</v>
      </c>
      <c r="Q97" s="68" t="s">
        <v>383</v>
      </c>
      <c r="R97" s="68" t="s">
        <v>33</v>
      </c>
      <c r="S97" s="105" t="s">
        <v>34</v>
      </c>
      <c r="T97" s="108">
        <v>43282</v>
      </c>
    </row>
    <row r="98" spans="1:20" s="49" customFormat="1" ht="36" x14ac:dyDescent="0.15">
      <c r="A98" s="62">
        <v>94</v>
      </c>
      <c r="B98" s="63" t="s">
        <v>22</v>
      </c>
      <c r="C98" s="63" t="s">
        <v>23</v>
      </c>
      <c r="D98" s="63" t="s">
        <v>24</v>
      </c>
      <c r="E98" s="78">
        <f>IF(D98="","",VLOOKUP(D98,[3]Sheet1!C:D,2,0))</f>
        <v>50</v>
      </c>
      <c r="F98" s="35" t="s">
        <v>323</v>
      </c>
      <c r="G98" s="35" t="s">
        <v>384</v>
      </c>
      <c r="H98" s="35" t="s">
        <v>381</v>
      </c>
      <c r="I98" s="35" t="s">
        <v>382</v>
      </c>
      <c r="J98" s="65">
        <v>53.7</v>
      </c>
      <c r="K98" s="68" t="s">
        <v>385</v>
      </c>
      <c r="L98" s="67">
        <f t="shared" si="4"/>
        <v>50</v>
      </c>
      <c r="M98" s="68"/>
      <c r="N98" s="67">
        <f t="shared" si="5"/>
        <v>50</v>
      </c>
      <c r="O98" s="69"/>
      <c r="P98" s="68" t="s">
        <v>31</v>
      </c>
      <c r="Q98" s="68" t="s">
        <v>383</v>
      </c>
      <c r="R98" s="68" t="s">
        <v>33</v>
      </c>
      <c r="S98" s="105" t="s">
        <v>34</v>
      </c>
      <c r="T98" s="108">
        <v>43282</v>
      </c>
    </row>
    <row r="99" spans="1:20" s="49" customFormat="1" ht="36" x14ac:dyDescent="0.15">
      <c r="A99" s="62">
        <v>95</v>
      </c>
      <c r="B99" s="63" t="s">
        <v>22</v>
      </c>
      <c r="C99" s="63" t="s">
        <v>23</v>
      </c>
      <c r="D99" s="63" t="s">
        <v>35</v>
      </c>
      <c r="E99" s="78">
        <f>IF(D99="","",VLOOKUP(D99,[3]Sheet1!C:D,2,0))</f>
        <v>50</v>
      </c>
      <c r="F99" s="35" t="s">
        <v>323</v>
      </c>
      <c r="G99" s="35" t="s">
        <v>384</v>
      </c>
      <c r="H99" s="35" t="s">
        <v>381</v>
      </c>
      <c r="I99" s="35" t="s">
        <v>382</v>
      </c>
      <c r="J99" s="65">
        <v>53.7</v>
      </c>
      <c r="K99" s="68" t="s">
        <v>385</v>
      </c>
      <c r="L99" s="67">
        <f t="shared" si="4"/>
        <v>50</v>
      </c>
      <c r="M99" s="68"/>
      <c r="N99" s="67">
        <f t="shared" si="5"/>
        <v>50</v>
      </c>
      <c r="O99" s="69"/>
      <c r="P99" s="68" t="s">
        <v>31</v>
      </c>
      <c r="Q99" s="68" t="s">
        <v>383</v>
      </c>
      <c r="R99" s="68" t="s">
        <v>33</v>
      </c>
      <c r="S99" s="105" t="s">
        <v>34</v>
      </c>
      <c r="T99" s="108">
        <v>43282</v>
      </c>
    </row>
    <row r="100" spans="1:20" s="49" customFormat="1" ht="36" x14ac:dyDescent="0.15">
      <c r="A100" s="62">
        <v>96</v>
      </c>
      <c r="B100" s="63" t="s">
        <v>22</v>
      </c>
      <c r="C100" s="63" t="s">
        <v>23</v>
      </c>
      <c r="D100" s="63" t="s">
        <v>36</v>
      </c>
      <c r="E100" s="78">
        <f>IF(D100="","",VLOOKUP(D100,[3]Sheet1!C:D,2,0))</f>
        <v>50</v>
      </c>
      <c r="F100" s="35" t="s">
        <v>323</v>
      </c>
      <c r="G100" s="35" t="s">
        <v>384</v>
      </c>
      <c r="H100" s="35" t="s">
        <v>381</v>
      </c>
      <c r="I100" s="35" t="s">
        <v>382</v>
      </c>
      <c r="J100" s="65">
        <v>53.7</v>
      </c>
      <c r="K100" s="68" t="s">
        <v>387</v>
      </c>
      <c r="L100" s="67">
        <f t="shared" si="4"/>
        <v>50</v>
      </c>
      <c r="M100" s="68"/>
      <c r="N100" s="67">
        <f t="shared" si="5"/>
        <v>50</v>
      </c>
      <c r="O100" s="69"/>
      <c r="P100" s="68" t="s">
        <v>31</v>
      </c>
      <c r="Q100" s="68" t="s">
        <v>383</v>
      </c>
      <c r="R100" s="68" t="s">
        <v>33</v>
      </c>
      <c r="S100" s="105" t="s">
        <v>34</v>
      </c>
      <c r="T100" s="108">
        <v>43282</v>
      </c>
    </row>
    <row r="101" spans="1:20" s="49" customFormat="1" ht="36" x14ac:dyDescent="0.15">
      <c r="A101" s="62">
        <v>97</v>
      </c>
      <c r="B101" s="63" t="s">
        <v>291</v>
      </c>
      <c r="C101" s="63" t="s">
        <v>294</v>
      </c>
      <c r="D101" s="63" t="s">
        <v>295</v>
      </c>
      <c r="E101" s="78">
        <f>IF(D101="","",VLOOKUP(D101,[3]Sheet1!C:D,2,0))</f>
        <v>30</v>
      </c>
      <c r="F101" s="35" t="s">
        <v>323</v>
      </c>
      <c r="G101" s="35" t="s">
        <v>384</v>
      </c>
      <c r="H101" s="35" t="s">
        <v>381</v>
      </c>
      <c r="I101" s="35" t="s">
        <v>382</v>
      </c>
      <c r="J101" s="65">
        <v>53.7</v>
      </c>
      <c r="K101" s="68" t="s">
        <v>385</v>
      </c>
      <c r="L101" s="67">
        <f t="shared" si="4"/>
        <v>30</v>
      </c>
      <c r="M101" s="68"/>
      <c r="N101" s="67">
        <f t="shared" si="5"/>
        <v>30</v>
      </c>
      <c r="O101" s="69"/>
      <c r="P101" s="68" t="s">
        <v>31</v>
      </c>
      <c r="Q101" s="68" t="s">
        <v>383</v>
      </c>
      <c r="R101" s="68" t="s">
        <v>33</v>
      </c>
      <c r="S101" s="105" t="s">
        <v>34</v>
      </c>
      <c r="T101" s="108">
        <v>43282</v>
      </c>
    </row>
    <row r="102" spans="1:20" s="49" customFormat="1" ht="36" x14ac:dyDescent="0.15">
      <c r="A102" s="62">
        <v>98</v>
      </c>
      <c r="B102" s="63" t="s">
        <v>291</v>
      </c>
      <c r="C102" s="63" t="s">
        <v>294</v>
      </c>
      <c r="D102" s="63" t="s">
        <v>296</v>
      </c>
      <c r="E102" s="78">
        <f>IF(D102="","",VLOOKUP(D102,[3]Sheet1!C:D,2,0))</f>
        <v>30</v>
      </c>
      <c r="F102" s="35" t="s">
        <v>323</v>
      </c>
      <c r="G102" s="35" t="s">
        <v>384</v>
      </c>
      <c r="H102" s="35" t="s">
        <v>381</v>
      </c>
      <c r="I102" s="35" t="s">
        <v>382</v>
      </c>
      <c r="J102" s="65">
        <v>53.7</v>
      </c>
      <c r="K102" s="68" t="s">
        <v>385</v>
      </c>
      <c r="L102" s="67">
        <f t="shared" si="4"/>
        <v>30</v>
      </c>
      <c r="M102" s="68"/>
      <c r="N102" s="67">
        <f t="shared" si="5"/>
        <v>30</v>
      </c>
      <c r="O102" s="69"/>
      <c r="P102" s="68" t="s">
        <v>31</v>
      </c>
      <c r="Q102" s="68" t="s">
        <v>383</v>
      </c>
      <c r="R102" s="68" t="s">
        <v>33</v>
      </c>
      <c r="S102" s="105" t="s">
        <v>34</v>
      </c>
      <c r="T102" s="108">
        <v>43282</v>
      </c>
    </row>
    <row r="103" spans="1:20" s="49" customFormat="1" ht="36" x14ac:dyDescent="0.15">
      <c r="A103" s="62">
        <v>99</v>
      </c>
      <c r="B103" s="63" t="s">
        <v>291</v>
      </c>
      <c r="C103" s="63" t="s">
        <v>294</v>
      </c>
      <c r="D103" s="63" t="s">
        <v>297</v>
      </c>
      <c r="E103" s="78">
        <f>IF(D103="","",VLOOKUP(D103,[3]Sheet1!C:D,2,0))</f>
        <v>30</v>
      </c>
      <c r="F103" s="35" t="s">
        <v>323</v>
      </c>
      <c r="G103" s="35" t="s">
        <v>384</v>
      </c>
      <c r="H103" s="35" t="s">
        <v>381</v>
      </c>
      <c r="I103" s="35" t="s">
        <v>382</v>
      </c>
      <c r="J103" s="65">
        <v>53.7</v>
      </c>
      <c r="K103" s="68" t="s">
        <v>385</v>
      </c>
      <c r="L103" s="67">
        <f t="shared" si="4"/>
        <v>30</v>
      </c>
      <c r="M103" s="68"/>
      <c r="N103" s="67">
        <f t="shared" si="5"/>
        <v>30</v>
      </c>
      <c r="O103" s="69"/>
      <c r="P103" s="68" t="s">
        <v>31</v>
      </c>
      <c r="Q103" s="68" t="s">
        <v>383</v>
      </c>
      <c r="R103" s="68" t="s">
        <v>33</v>
      </c>
      <c r="S103" s="105" t="s">
        <v>34</v>
      </c>
      <c r="T103" s="108">
        <v>43282</v>
      </c>
    </row>
    <row r="104" spans="1:20" s="49" customFormat="1" ht="36" x14ac:dyDescent="0.15">
      <c r="A104" s="62">
        <v>100</v>
      </c>
      <c r="B104" s="63" t="s">
        <v>291</v>
      </c>
      <c r="C104" s="63" t="s">
        <v>294</v>
      </c>
      <c r="D104" s="63" t="s">
        <v>298</v>
      </c>
      <c r="E104" s="78">
        <f>IF(D104="","",VLOOKUP(D104,[3]Sheet1!C:D,2,0))</f>
        <v>30</v>
      </c>
      <c r="F104" s="35" t="s">
        <v>323</v>
      </c>
      <c r="G104" s="35" t="s">
        <v>384</v>
      </c>
      <c r="H104" s="35" t="s">
        <v>381</v>
      </c>
      <c r="I104" s="35" t="s">
        <v>382</v>
      </c>
      <c r="J104" s="65">
        <v>53.7</v>
      </c>
      <c r="K104" s="68" t="s">
        <v>385</v>
      </c>
      <c r="L104" s="67">
        <f t="shared" si="4"/>
        <v>30</v>
      </c>
      <c r="M104" s="68"/>
      <c r="N104" s="67">
        <f t="shared" si="5"/>
        <v>30</v>
      </c>
      <c r="O104" s="69"/>
      <c r="P104" s="68" t="s">
        <v>31</v>
      </c>
      <c r="Q104" s="68" t="s">
        <v>383</v>
      </c>
      <c r="R104" s="68" t="s">
        <v>33</v>
      </c>
      <c r="S104" s="105" t="s">
        <v>34</v>
      </c>
      <c r="T104" s="108">
        <v>43282</v>
      </c>
    </row>
    <row r="105" spans="1:20" s="49" customFormat="1" ht="36" x14ac:dyDescent="0.15">
      <c r="A105" s="62">
        <v>101</v>
      </c>
      <c r="B105" s="63" t="s">
        <v>220</v>
      </c>
      <c r="C105" s="63" t="s">
        <v>221</v>
      </c>
      <c r="D105" s="63" t="s">
        <v>222</v>
      </c>
      <c r="E105" s="78">
        <f>IF(D105="","",VLOOKUP(D105,[3]Sheet1!C:D,2,0))</f>
        <v>40</v>
      </c>
      <c r="F105" s="35" t="s">
        <v>323</v>
      </c>
      <c r="G105" s="35" t="s">
        <v>384</v>
      </c>
      <c r="H105" s="35" t="s">
        <v>381</v>
      </c>
      <c r="I105" s="35" t="s">
        <v>382</v>
      </c>
      <c r="J105" s="65">
        <v>53.7</v>
      </c>
      <c r="K105" s="68" t="s">
        <v>385</v>
      </c>
      <c r="L105" s="67">
        <f t="shared" si="4"/>
        <v>40</v>
      </c>
      <c r="M105" s="68"/>
      <c r="N105" s="67">
        <f t="shared" si="5"/>
        <v>40</v>
      </c>
      <c r="O105" s="69"/>
      <c r="P105" s="68" t="s">
        <v>31</v>
      </c>
      <c r="Q105" s="68" t="s">
        <v>383</v>
      </c>
      <c r="R105" s="68" t="s">
        <v>33</v>
      </c>
      <c r="S105" s="105" t="s">
        <v>34</v>
      </c>
      <c r="T105" s="108">
        <v>43282</v>
      </c>
    </row>
    <row r="106" spans="1:20" s="49" customFormat="1" ht="36" x14ac:dyDescent="0.15">
      <c r="A106" s="62">
        <v>102</v>
      </c>
      <c r="B106" s="63" t="s">
        <v>220</v>
      </c>
      <c r="C106" s="63" t="s">
        <v>221</v>
      </c>
      <c r="D106" s="63" t="s">
        <v>223</v>
      </c>
      <c r="E106" s="78">
        <f>IF(D106="","",VLOOKUP(D106,[3]Sheet1!C:D,2,0))</f>
        <v>40</v>
      </c>
      <c r="F106" s="35" t="s">
        <v>323</v>
      </c>
      <c r="G106" s="35" t="s">
        <v>384</v>
      </c>
      <c r="H106" s="35" t="s">
        <v>381</v>
      </c>
      <c r="I106" s="35" t="s">
        <v>382</v>
      </c>
      <c r="J106" s="65">
        <v>53.7</v>
      </c>
      <c r="K106" s="68" t="s">
        <v>385</v>
      </c>
      <c r="L106" s="67">
        <f t="shared" si="4"/>
        <v>40</v>
      </c>
      <c r="M106" s="68"/>
      <c r="N106" s="67">
        <f t="shared" si="5"/>
        <v>40</v>
      </c>
      <c r="O106" s="69"/>
      <c r="P106" s="68" t="s">
        <v>31</v>
      </c>
      <c r="Q106" s="68" t="s">
        <v>383</v>
      </c>
      <c r="R106" s="68" t="s">
        <v>33</v>
      </c>
      <c r="S106" s="105" t="s">
        <v>34</v>
      </c>
      <c r="T106" s="108">
        <v>43282</v>
      </c>
    </row>
    <row r="107" spans="1:20" s="50" customFormat="1" ht="20.100000000000001" customHeight="1" x14ac:dyDescent="0.15">
      <c r="B107" s="51"/>
      <c r="C107" s="51"/>
      <c r="D107" s="51"/>
      <c r="E107" s="60"/>
      <c r="G107" s="51"/>
      <c r="J107" s="52"/>
      <c r="K107" s="53"/>
      <c r="O107" s="57"/>
      <c r="S107" s="106"/>
      <c r="T107" s="106"/>
    </row>
    <row r="108" spans="1:20" x14ac:dyDescent="0.15">
      <c r="I108" s="21"/>
      <c r="J108" s="22"/>
      <c r="K108" s="22"/>
      <c r="L108" s="23"/>
      <c r="M108" s="21"/>
      <c r="N108" s="26"/>
      <c r="O108" s="58"/>
      <c r="P108" s="26"/>
      <c r="Q108" s="26"/>
      <c r="R108" s="28"/>
      <c r="S108" s="107"/>
    </row>
    <row r="111" spans="1:20" x14ac:dyDescent="0.15">
      <c r="I111" s="24"/>
      <c r="J111" s="22"/>
      <c r="K111" s="22"/>
      <c r="L111" s="25"/>
      <c r="M111" s="27"/>
      <c r="N111" s="26"/>
      <c r="O111" s="58"/>
      <c r="P111" s="26"/>
      <c r="Q111" s="26"/>
    </row>
  </sheetData>
  <sheetProtection autoFilter="0"/>
  <autoFilter ref="A4:DJ106"/>
  <sortState ref="B5:T62">
    <sortCondition ref="B4"/>
  </sortState>
  <mergeCells count="3">
    <mergeCell ref="A1:R1"/>
    <mergeCell ref="A2:B2"/>
    <mergeCell ref="C2:D2"/>
  </mergeCells>
  <phoneticPr fontId="16" type="noConversion"/>
  <conditionalFormatting sqref="A5:R6 U5:EY69 B62:Q69 R62:R106 B7:R61 A7:A106">
    <cfRule type="expression" dxfId="31" priority="129" stopIfTrue="1">
      <formula>isevent(ROW()+1)</formula>
    </cfRule>
  </conditionalFormatting>
  <conditionalFormatting sqref="U5:EY69 A5:R6 B62:Q69 R62:R106 B7:R61 A7:A106">
    <cfRule type="expression" priority="130" stopIfTrue="1">
      <formula>isevent(ROW()+1)+$5:$61</formula>
    </cfRule>
    <cfRule type="expression" dxfId="30" priority="131" stopIfTrue="1">
      <formula>isevent(ROW()+1)</formula>
    </cfRule>
  </conditionalFormatting>
  <conditionalFormatting sqref="A5:R6 B62:Q69 R62:R106 B7:R61 A7:A106">
    <cfRule type="expression" dxfId="29" priority="97" stopIfTrue="1">
      <formula>MOD(ROW(),2)</formula>
    </cfRule>
    <cfRule type="expression" dxfId="28" priority="98" stopIfTrue="1">
      <formula>isevent(ROW()+1)</formula>
    </cfRule>
  </conditionalFormatting>
  <conditionalFormatting sqref="R5:R106">
    <cfRule type="containsBlanks" dxfId="27" priority="64">
      <formula>LEN(TRIM(R5))=0</formula>
    </cfRule>
  </conditionalFormatting>
  <conditionalFormatting sqref="T49 T8:T45 S5:S106 T53:T106">
    <cfRule type="expression" dxfId="26" priority="68" stopIfTrue="1">
      <formula>isevent(ROW()+1)</formula>
    </cfRule>
    <cfRule type="expression" priority="69" stopIfTrue="1">
      <formula>isevent(ROW()+1)+$5:$53</formula>
    </cfRule>
    <cfRule type="expression" dxfId="25" priority="70" stopIfTrue="1">
      <formula>isevent(ROW()+1)</formula>
    </cfRule>
  </conditionalFormatting>
  <conditionalFormatting sqref="G72:Q75">
    <cfRule type="expression" dxfId="24" priority="30" stopIfTrue="1">
      <formula>MOD(ROW(),2)</formula>
    </cfRule>
    <cfRule type="expression" dxfId="23" priority="31" stopIfTrue="1">
      <formula>isevent(ROW()+1)</formula>
    </cfRule>
    <cfRule type="expression" dxfId="22" priority="32" stopIfTrue="1">
      <formula>isevent(ROW()+1)</formula>
    </cfRule>
    <cfRule type="expression" dxfId="21" priority="33" stopIfTrue="1">
      <formula>isevent(ROW()+1)</formula>
    </cfRule>
    <cfRule type="expression" priority="34" stopIfTrue="1">
      <formula>isevent(ROW()+1)+$4:$159</formula>
    </cfRule>
    <cfRule type="expression" dxfId="20" priority="35" stopIfTrue="1">
      <formula>isevent(ROW()+1)</formula>
    </cfRule>
  </conditionalFormatting>
  <conditionalFormatting sqref="B70:Q71 B72:F75">
    <cfRule type="expression" dxfId="19" priority="54" stopIfTrue="1">
      <formula>MOD(ROW(),2)</formula>
    </cfRule>
    <cfRule type="expression" dxfId="18" priority="55" stopIfTrue="1">
      <formula>isevent(ROW()+1)</formula>
    </cfRule>
    <cfRule type="expression" dxfId="17" priority="56" stopIfTrue="1">
      <formula>isevent(ROW()+1)</formula>
    </cfRule>
  </conditionalFormatting>
  <conditionalFormatting sqref="B70:Q71 B72:F75 U70:EY75">
    <cfRule type="expression" dxfId="16" priority="58" stopIfTrue="1">
      <formula>isevent(ROW()+1)</formula>
    </cfRule>
    <cfRule type="expression" priority="59" stopIfTrue="1">
      <formula>isevent(ROW()+1)+$4:$159</formula>
    </cfRule>
    <cfRule type="expression" dxfId="15" priority="60" stopIfTrue="1">
      <formula>isevent(ROW()+1)</formula>
    </cfRule>
  </conditionalFormatting>
  <conditionalFormatting sqref="B76:E79">
    <cfRule type="expression" dxfId="14" priority="23" stopIfTrue="1">
      <formula>MOD(ROW(),2)</formula>
    </cfRule>
    <cfRule type="expression" dxfId="13" priority="24" stopIfTrue="1">
      <formula>isevent(ROW()+1)</formula>
    </cfRule>
    <cfRule type="expression" dxfId="12" priority="25" stopIfTrue="1">
      <formula>isevent(ROW()+1)</formula>
    </cfRule>
  </conditionalFormatting>
  <conditionalFormatting sqref="B76:E79 U76:EY79">
    <cfRule type="expression" dxfId="11" priority="27" stopIfTrue="1">
      <formula>isevent(ROW()+1)</formula>
    </cfRule>
    <cfRule type="expression" priority="28" stopIfTrue="1">
      <formula>isevent(ROW()+1)+$4:$155</formula>
    </cfRule>
    <cfRule type="expression" dxfId="10" priority="29" stopIfTrue="1">
      <formula>isevent(ROW()+1)</formula>
    </cfRule>
  </conditionalFormatting>
  <conditionalFormatting sqref="F76:Q79">
    <cfRule type="expression" dxfId="9" priority="17" stopIfTrue="1">
      <formula>MOD(ROW(),2)</formula>
    </cfRule>
    <cfRule type="expression" dxfId="8" priority="18" stopIfTrue="1">
      <formula>isevent(ROW()+1)</formula>
    </cfRule>
    <cfRule type="expression" dxfId="7" priority="19" stopIfTrue="1">
      <formula>isevent(ROW()+1)</formula>
    </cfRule>
    <cfRule type="expression" dxfId="6" priority="20" stopIfTrue="1">
      <formula>isevent(ROW()+1)</formula>
    </cfRule>
    <cfRule type="expression" priority="21" stopIfTrue="1">
      <formula>isevent(ROW()+1)+$4:$138</formula>
    </cfRule>
    <cfRule type="expression" dxfId="5" priority="22" stopIfTrue="1">
      <formula>isevent(ROW()+1)</formula>
    </cfRule>
  </conditionalFormatting>
  <conditionalFormatting sqref="B80:Q106">
    <cfRule type="expression" dxfId="4" priority="10" stopIfTrue="1">
      <formula>MOD(ROW(),2)</formula>
    </cfRule>
    <cfRule type="expression" dxfId="3" priority="11" stopIfTrue="1">
      <formula>isevent(ROW()+1)</formula>
    </cfRule>
    <cfRule type="expression" dxfId="2" priority="12" stopIfTrue="1">
      <formula>isevent(ROW()+1)</formula>
    </cfRule>
  </conditionalFormatting>
  <conditionalFormatting sqref="B80:Q106 U80:EY106">
    <cfRule type="expression" dxfId="1" priority="14" stopIfTrue="1">
      <formula>isevent(ROW()+1)</formula>
    </cfRule>
    <cfRule type="expression" priority="15" stopIfTrue="1">
      <formula>isevent(ROW()+1)+$4:$128</formula>
    </cfRule>
    <cfRule type="expression" dxfId="0" priority="16" stopIfTrue="1">
      <formula>isevent(ROW()+1)</formula>
    </cfRule>
  </conditionalFormatting>
  <dataValidations count="10">
    <dataValidation type="list" allowBlank="1" showInputMessage="1" showErrorMessage="1" sqref="C2:D3">
      <formula1>#REF!</formula1>
    </dataValidation>
    <dataValidation type="list" allowBlank="1" showInputMessage="1" showErrorMessage="1" sqref="R5:R106">
      <formula1>"已审订无误,有误已更改"</formula1>
    </dataValidation>
    <dataValidation type="list" allowBlank="1" showInputMessage="1" showErrorMessage="1" sqref="P72:P106 P5:P61">
      <formula1>"是,否"</formula1>
    </dataValidation>
    <dataValidation type="list" allowBlank="1" showInputMessage="1" showErrorMessage="1" sqref="D5:D61 D76:D106">
      <formula1>INDIRECT($C5)</formula1>
    </dataValidation>
    <dataValidation type="list" allowBlank="1" showInputMessage="1" showErrorMessage="1" sqref="C5:C61 C76:C106">
      <formula1>INDIRECT($B5)</formula1>
    </dataValidation>
    <dataValidation type="list" errorStyle="warning" allowBlank="1" showErrorMessage="1" sqref="P62:P69">
      <formula1>"是,否"</formula1>
    </dataValidation>
    <dataValidation type="list" errorStyle="warning" allowBlank="1" showErrorMessage="1" sqref="C62:D69">
      <formula1>INDIRECT(#REF!)</formula1>
    </dataValidation>
    <dataValidation type="list" errorStyle="warning" allowBlank="1" showErrorMessage="1" sqref="O62:O69">
      <formula1>#REF!</formula1>
    </dataValidation>
    <dataValidation type="list" errorStyle="warning" allowBlank="1" showErrorMessage="1" sqref="B62:B69">
      <formula1>"二级学院"</formula1>
    </dataValidation>
    <dataValidation type="list" allowBlank="1" showInputMessage="1" showErrorMessage="1" sqref="O76:O79">
      <formula1>$T$4:$T$7</formula1>
    </dataValidation>
  </dataValidations>
  <hyperlinks>
    <hyperlink ref="H68" r:id="rId1"/>
    <hyperlink ref="H69" r:id="rId2"/>
    <hyperlink ref="I79" r:id="rId3" tooltip="中央戏剧学院台词研究室"/>
  </hyperlinks>
  <pageMargins left="0.23" right="0.22" top="0.22" bottom="0.43" header="0.21" footer="0.17"/>
  <pageSetup paperSize="9" fitToHeight="0" orientation="landscape" r:id="rId4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Sheet2!$A$2:$A$16</xm:f>
          </x14:formula1>
          <xm:sqref>B5:B61</xm:sqref>
        </x14:dataValidation>
        <x14:dataValidation type="list" allowBlank="1" showInputMessage="1" showErrorMessage="1">
          <x14:formula1>
            <xm:f>'C:\Users\教科研办公室\Desktop\关于做好2023级新生教材征订工作的通知\[戏文：淮南师范学院2023年秋季新生教材选用计划表.xlsx]Sheet2'!#REF!</xm:f>
          </x14:formula1>
          <xm:sqref>B76:B79</xm:sqref>
        </x14:dataValidation>
        <x14:dataValidation type="list" allowBlank="1" showInputMessage="1" showErrorMessage="1">
          <x14:formula1>
            <xm:f>'C:\Users\教科研办公室\Desktop\关于做好2023级新生教材征订工作的通知\[普通话与教师口语2023年秋季新生教材选用计划表.xlsx]Sheet2'!#REF!</xm:f>
          </x14:formula1>
          <xm:sqref>B80:B106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D24" sqref="D24:H25"/>
    </sheetView>
  </sheetViews>
  <sheetFormatPr defaultColWidth="9" defaultRowHeight="14.25" x14ac:dyDescent="0.15"/>
  <sheetData>
    <row r="1" spans="1:5" x14ac:dyDescent="0.15">
      <c r="A1" t="s">
        <v>103</v>
      </c>
      <c r="B1" t="s">
        <v>104</v>
      </c>
      <c r="C1" t="s">
        <v>105</v>
      </c>
      <c r="D1" t="s">
        <v>106</v>
      </c>
      <c r="E1" t="s">
        <v>107</v>
      </c>
    </row>
    <row r="2" spans="1:5" x14ac:dyDescent="0.15">
      <c r="A2" t="s">
        <v>103</v>
      </c>
      <c r="B2" t="s">
        <v>104</v>
      </c>
      <c r="C2" t="s">
        <v>105</v>
      </c>
      <c r="D2" t="s">
        <v>106</v>
      </c>
      <c r="E2" t="s">
        <v>107</v>
      </c>
    </row>
    <row r="24" spans="4:8" x14ac:dyDescent="0.15">
      <c r="D24" t="s">
        <v>108</v>
      </c>
      <c r="E24" t="s">
        <v>27</v>
      </c>
      <c r="F24" t="s">
        <v>56</v>
      </c>
      <c r="G24" t="s">
        <v>109</v>
      </c>
      <c r="H24">
        <v>9787040406849</v>
      </c>
    </row>
    <row r="25" spans="4:8" x14ac:dyDescent="0.15">
      <c r="D25" t="s">
        <v>110</v>
      </c>
      <c r="E25" t="s">
        <v>27</v>
      </c>
      <c r="F25" t="s">
        <v>56</v>
      </c>
      <c r="G25" t="s">
        <v>111</v>
      </c>
      <c r="H25">
        <v>9787040406832</v>
      </c>
    </row>
  </sheetData>
  <sheetProtection formatCells="0" insertHyperlinks="0" autoFilter="0"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3"/>
  <sheetViews>
    <sheetView topLeftCell="A28" workbookViewId="0">
      <selection activeCell="D60" sqref="D60"/>
    </sheetView>
  </sheetViews>
  <sheetFormatPr defaultColWidth="9" defaultRowHeight="14.25" x14ac:dyDescent="0.15"/>
  <cols>
    <col min="1" max="1" width="24" customWidth="1"/>
    <col min="2" max="2" width="26.625" customWidth="1"/>
    <col min="3" max="3" width="29" customWidth="1"/>
    <col min="4" max="4" width="21.375" customWidth="1"/>
  </cols>
  <sheetData>
    <row r="1" spans="1:4" x14ac:dyDescent="0.15">
      <c r="A1" t="s">
        <v>4</v>
      </c>
      <c r="B1" t="s">
        <v>112</v>
      </c>
      <c r="C1" t="s">
        <v>6</v>
      </c>
      <c r="D1" t="s">
        <v>113</v>
      </c>
    </row>
    <row r="2" spans="1:4" x14ac:dyDescent="0.15">
      <c r="A2" s="4" t="s">
        <v>114</v>
      </c>
      <c r="B2" s="5" t="s">
        <v>115</v>
      </c>
      <c r="C2" s="3" t="s">
        <v>116</v>
      </c>
      <c r="D2" s="5">
        <v>40</v>
      </c>
    </row>
    <row r="3" spans="1:4" x14ac:dyDescent="0.15">
      <c r="A3" s="4" t="s">
        <v>114</v>
      </c>
      <c r="B3" s="5" t="s">
        <v>115</v>
      </c>
      <c r="C3" s="3" t="s">
        <v>117</v>
      </c>
      <c r="D3" s="5">
        <v>40</v>
      </c>
    </row>
    <row r="4" spans="1:4" x14ac:dyDescent="0.15">
      <c r="A4" s="4" t="s">
        <v>114</v>
      </c>
      <c r="B4" s="5" t="s">
        <v>118</v>
      </c>
      <c r="C4" s="3" t="s">
        <v>119</v>
      </c>
      <c r="D4" s="5">
        <v>40</v>
      </c>
    </row>
    <row r="5" spans="1:4" x14ac:dyDescent="0.15">
      <c r="A5" s="4" t="s">
        <v>114</v>
      </c>
      <c r="B5" s="5" t="s">
        <v>120</v>
      </c>
      <c r="C5" s="3" t="s">
        <v>121</v>
      </c>
      <c r="D5" s="5">
        <v>40</v>
      </c>
    </row>
    <row r="6" spans="1:4" x14ac:dyDescent="0.15">
      <c r="A6" s="4" t="s">
        <v>114</v>
      </c>
      <c r="B6" s="5" t="s">
        <v>122</v>
      </c>
      <c r="C6" s="3" t="s">
        <v>123</v>
      </c>
      <c r="D6" s="5">
        <v>40</v>
      </c>
    </row>
    <row r="7" spans="1:4" x14ac:dyDescent="0.15">
      <c r="A7" s="6" t="s">
        <v>114</v>
      </c>
      <c r="B7" s="7" t="s">
        <v>122</v>
      </c>
      <c r="C7" s="3" t="s">
        <v>124</v>
      </c>
      <c r="D7" s="7">
        <v>49</v>
      </c>
    </row>
    <row r="8" spans="1:4" x14ac:dyDescent="0.15">
      <c r="A8" s="4" t="s">
        <v>114</v>
      </c>
      <c r="B8" s="5" t="s">
        <v>125</v>
      </c>
      <c r="C8" s="5" t="s">
        <v>126</v>
      </c>
      <c r="D8" s="5">
        <v>50</v>
      </c>
    </row>
    <row r="9" spans="1:4" x14ac:dyDescent="0.15">
      <c r="A9" s="4" t="s">
        <v>114</v>
      </c>
      <c r="B9" s="5" t="s">
        <v>125</v>
      </c>
      <c r="C9" s="5" t="s">
        <v>127</v>
      </c>
      <c r="D9" s="5">
        <v>50</v>
      </c>
    </row>
    <row r="10" spans="1:4" x14ac:dyDescent="0.15">
      <c r="A10" s="8" t="s">
        <v>128</v>
      </c>
      <c r="B10" s="9" t="s">
        <v>129</v>
      </c>
      <c r="C10" s="9" t="s">
        <v>130</v>
      </c>
      <c r="D10" s="9">
        <v>60</v>
      </c>
    </row>
    <row r="11" spans="1:4" x14ac:dyDescent="0.15">
      <c r="A11" s="8" t="s">
        <v>128</v>
      </c>
      <c r="B11" s="9" t="s">
        <v>129</v>
      </c>
      <c r="C11" s="9" t="s">
        <v>131</v>
      </c>
      <c r="D11" s="9">
        <v>60</v>
      </c>
    </row>
    <row r="12" spans="1:4" x14ac:dyDescent="0.15">
      <c r="A12" s="4" t="s">
        <v>128</v>
      </c>
      <c r="B12" s="5" t="s">
        <v>132</v>
      </c>
      <c r="C12" s="5" t="s">
        <v>133</v>
      </c>
      <c r="D12" s="5">
        <v>50</v>
      </c>
    </row>
    <row r="13" spans="1:4" x14ac:dyDescent="0.15">
      <c r="A13" s="6" t="s">
        <v>128</v>
      </c>
      <c r="B13" s="7" t="s">
        <v>132</v>
      </c>
      <c r="C13" s="10" t="s">
        <v>134</v>
      </c>
      <c r="D13" s="7">
        <v>54</v>
      </c>
    </row>
    <row r="14" spans="1:4" x14ac:dyDescent="0.15">
      <c r="A14" s="6" t="s">
        <v>128</v>
      </c>
      <c r="B14" s="7" t="s">
        <v>132</v>
      </c>
      <c r="C14" s="10" t="s">
        <v>135</v>
      </c>
      <c r="D14" s="7">
        <v>54</v>
      </c>
    </row>
    <row r="15" spans="1:4" x14ac:dyDescent="0.15">
      <c r="A15" s="6" t="s">
        <v>128</v>
      </c>
      <c r="B15" s="10" t="s">
        <v>136</v>
      </c>
      <c r="C15" s="10" t="s">
        <v>137</v>
      </c>
      <c r="D15" s="10">
        <v>50</v>
      </c>
    </row>
    <row r="16" spans="1:4" x14ac:dyDescent="0.15">
      <c r="A16" s="6" t="s">
        <v>128</v>
      </c>
      <c r="B16" s="10" t="s">
        <v>136</v>
      </c>
      <c r="C16" s="10" t="s">
        <v>138</v>
      </c>
      <c r="D16" s="10">
        <v>50</v>
      </c>
    </row>
    <row r="17" spans="1:4" x14ac:dyDescent="0.15">
      <c r="A17" s="4" t="s">
        <v>139</v>
      </c>
      <c r="B17" s="5" t="s">
        <v>140</v>
      </c>
      <c r="C17" s="5" t="s">
        <v>141</v>
      </c>
      <c r="D17" s="5">
        <v>40</v>
      </c>
    </row>
    <row r="18" spans="1:4" x14ac:dyDescent="0.15">
      <c r="A18" s="4" t="s">
        <v>139</v>
      </c>
      <c r="B18" s="5" t="s">
        <v>140</v>
      </c>
      <c r="C18" s="5" t="s">
        <v>142</v>
      </c>
      <c r="D18" s="5">
        <v>40</v>
      </c>
    </row>
    <row r="19" spans="1:4" x14ac:dyDescent="0.15">
      <c r="A19" s="4" t="s">
        <v>139</v>
      </c>
      <c r="B19" s="5" t="s">
        <v>143</v>
      </c>
      <c r="C19" s="5" t="s">
        <v>144</v>
      </c>
      <c r="D19" s="5">
        <v>40</v>
      </c>
    </row>
    <row r="20" spans="1:4" x14ac:dyDescent="0.15">
      <c r="A20" s="4" t="s">
        <v>139</v>
      </c>
      <c r="B20" s="5" t="s">
        <v>143</v>
      </c>
      <c r="C20" s="5" t="s">
        <v>145</v>
      </c>
      <c r="D20" s="5">
        <v>40</v>
      </c>
    </row>
    <row r="21" spans="1:4" x14ac:dyDescent="0.15">
      <c r="A21" s="4" t="s">
        <v>139</v>
      </c>
      <c r="B21" s="5" t="s">
        <v>146</v>
      </c>
      <c r="C21" s="5" t="s">
        <v>147</v>
      </c>
      <c r="D21" s="5">
        <v>50</v>
      </c>
    </row>
    <row r="22" spans="1:4" x14ac:dyDescent="0.15">
      <c r="A22" s="4" t="s">
        <v>139</v>
      </c>
      <c r="B22" s="5" t="s">
        <v>146</v>
      </c>
      <c r="C22" s="5" t="s">
        <v>148</v>
      </c>
      <c r="D22" s="5">
        <v>50</v>
      </c>
    </row>
    <row r="23" spans="1:4" x14ac:dyDescent="0.15">
      <c r="A23" s="4" t="s">
        <v>139</v>
      </c>
      <c r="B23" s="5" t="s">
        <v>149</v>
      </c>
      <c r="C23" s="5" t="s">
        <v>150</v>
      </c>
      <c r="D23" s="5">
        <v>40</v>
      </c>
    </row>
    <row r="24" spans="1:4" x14ac:dyDescent="0.15">
      <c r="A24" s="4" t="s">
        <v>139</v>
      </c>
      <c r="B24" s="5" t="s">
        <v>149</v>
      </c>
      <c r="C24" s="5" t="s">
        <v>151</v>
      </c>
      <c r="D24" s="5">
        <v>40</v>
      </c>
    </row>
    <row r="25" spans="1:4" x14ac:dyDescent="0.15">
      <c r="A25" s="4" t="s">
        <v>152</v>
      </c>
      <c r="B25" s="5" t="s">
        <v>153</v>
      </c>
      <c r="C25" s="5" t="s">
        <v>154</v>
      </c>
      <c r="D25" s="5">
        <v>40</v>
      </c>
    </row>
    <row r="26" spans="1:4" x14ac:dyDescent="0.15">
      <c r="A26" s="4" t="s">
        <v>152</v>
      </c>
      <c r="B26" s="5" t="s">
        <v>153</v>
      </c>
      <c r="C26" s="5" t="s">
        <v>155</v>
      </c>
      <c r="D26" s="5">
        <v>40</v>
      </c>
    </row>
    <row r="27" spans="1:4" x14ac:dyDescent="0.15">
      <c r="A27" s="4" t="s">
        <v>152</v>
      </c>
      <c r="B27" s="5" t="s">
        <v>156</v>
      </c>
      <c r="C27" s="5" t="s">
        <v>157</v>
      </c>
      <c r="D27" s="5">
        <v>40</v>
      </c>
    </row>
    <row r="28" spans="1:4" x14ac:dyDescent="0.15">
      <c r="A28" s="4" t="s">
        <v>152</v>
      </c>
      <c r="B28" s="5" t="s">
        <v>158</v>
      </c>
      <c r="C28" s="5" t="s">
        <v>159</v>
      </c>
      <c r="D28" s="5">
        <v>40</v>
      </c>
    </row>
    <row r="29" spans="1:4" x14ac:dyDescent="0.15">
      <c r="A29" s="4" t="s">
        <v>152</v>
      </c>
      <c r="B29" s="5" t="s">
        <v>160</v>
      </c>
      <c r="C29" s="5" t="s">
        <v>161</v>
      </c>
      <c r="D29" s="5">
        <v>40</v>
      </c>
    </row>
    <row r="30" spans="1:4" x14ac:dyDescent="0.15">
      <c r="A30" s="4" t="s">
        <v>152</v>
      </c>
      <c r="B30" s="5" t="s">
        <v>160</v>
      </c>
      <c r="C30" s="5" t="s">
        <v>162</v>
      </c>
      <c r="D30" s="5">
        <v>40</v>
      </c>
    </row>
    <row r="31" spans="1:4" x14ac:dyDescent="0.15">
      <c r="A31" s="4" t="s">
        <v>152</v>
      </c>
      <c r="B31" s="5" t="s">
        <v>163</v>
      </c>
      <c r="C31" s="5" t="s">
        <v>164</v>
      </c>
      <c r="D31" s="5">
        <v>30</v>
      </c>
    </row>
    <row r="32" spans="1:4" x14ac:dyDescent="0.15">
      <c r="A32" s="6" t="s">
        <v>152</v>
      </c>
      <c r="B32" s="10" t="s">
        <v>163</v>
      </c>
      <c r="C32" s="10" t="s">
        <v>165</v>
      </c>
      <c r="D32" s="10">
        <v>40</v>
      </c>
    </row>
    <row r="33" spans="1:4" x14ac:dyDescent="0.15">
      <c r="A33" s="6" t="s">
        <v>152</v>
      </c>
      <c r="B33" s="10" t="s">
        <v>163</v>
      </c>
      <c r="C33" s="10" t="s">
        <v>166</v>
      </c>
      <c r="D33" s="10">
        <v>40</v>
      </c>
    </row>
    <row r="34" spans="1:4" x14ac:dyDescent="0.15">
      <c r="A34" s="4" t="s">
        <v>167</v>
      </c>
      <c r="B34" s="5" t="s">
        <v>168</v>
      </c>
      <c r="C34" s="5" t="s">
        <v>169</v>
      </c>
      <c r="D34" s="5">
        <v>40</v>
      </c>
    </row>
    <row r="35" spans="1:4" x14ac:dyDescent="0.15">
      <c r="A35" s="4" t="s">
        <v>167</v>
      </c>
      <c r="B35" s="5" t="s">
        <v>168</v>
      </c>
      <c r="C35" s="5" t="s">
        <v>170</v>
      </c>
      <c r="D35" s="5">
        <v>40</v>
      </c>
    </row>
    <row r="36" spans="1:4" x14ac:dyDescent="0.15">
      <c r="A36" s="4" t="s">
        <v>167</v>
      </c>
      <c r="B36" s="5" t="s">
        <v>171</v>
      </c>
      <c r="C36" s="5" t="s">
        <v>172</v>
      </c>
      <c r="D36" s="5">
        <v>40</v>
      </c>
    </row>
    <row r="37" spans="1:4" x14ac:dyDescent="0.15">
      <c r="A37" s="4" t="s">
        <v>167</v>
      </c>
      <c r="B37" s="5" t="s">
        <v>171</v>
      </c>
      <c r="C37" s="5" t="s">
        <v>173</v>
      </c>
      <c r="D37" s="5">
        <v>40</v>
      </c>
    </row>
    <row r="38" spans="1:4" x14ac:dyDescent="0.15">
      <c r="A38" s="4" t="s">
        <v>167</v>
      </c>
      <c r="B38" s="5" t="s">
        <v>174</v>
      </c>
      <c r="C38" s="5" t="s">
        <v>175</v>
      </c>
      <c r="D38" s="5">
        <v>40</v>
      </c>
    </row>
    <row r="39" spans="1:4" x14ac:dyDescent="0.15">
      <c r="A39" s="4" t="s">
        <v>167</v>
      </c>
      <c r="B39" s="5" t="s">
        <v>174</v>
      </c>
      <c r="C39" s="5" t="s">
        <v>176</v>
      </c>
      <c r="D39" s="5">
        <v>40</v>
      </c>
    </row>
    <row r="40" spans="1:4" x14ac:dyDescent="0.15">
      <c r="A40" s="6" t="s">
        <v>167</v>
      </c>
      <c r="B40" s="10" t="s">
        <v>177</v>
      </c>
      <c r="C40" s="10" t="s">
        <v>178</v>
      </c>
      <c r="D40" s="10">
        <v>50</v>
      </c>
    </row>
    <row r="41" spans="1:4" x14ac:dyDescent="0.15">
      <c r="A41" s="6" t="s">
        <v>167</v>
      </c>
      <c r="B41" s="10" t="s">
        <v>177</v>
      </c>
      <c r="C41" s="10" t="s">
        <v>179</v>
      </c>
      <c r="D41" s="10">
        <v>50</v>
      </c>
    </row>
    <row r="42" spans="1:4" x14ac:dyDescent="0.15">
      <c r="A42" s="4" t="s">
        <v>180</v>
      </c>
      <c r="B42" s="5" t="s">
        <v>181</v>
      </c>
      <c r="C42" s="5" t="s">
        <v>182</v>
      </c>
      <c r="D42" s="5">
        <v>50</v>
      </c>
    </row>
    <row r="43" spans="1:4" x14ac:dyDescent="0.15">
      <c r="A43" s="4" t="s">
        <v>180</v>
      </c>
      <c r="B43" s="5" t="s">
        <v>181</v>
      </c>
      <c r="C43" s="5" t="s">
        <v>183</v>
      </c>
      <c r="D43" s="5">
        <v>50</v>
      </c>
    </row>
    <row r="44" spans="1:4" x14ac:dyDescent="0.15">
      <c r="A44" s="4" t="s">
        <v>180</v>
      </c>
      <c r="B44" s="5" t="s">
        <v>181</v>
      </c>
      <c r="C44" s="5" t="s">
        <v>184</v>
      </c>
      <c r="D44" s="5">
        <v>50</v>
      </c>
    </row>
    <row r="45" spans="1:4" x14ac:dyDescent="0.15">
      <c r="A45" s="4" t="s">
        <v>180</v>
      </c>
      <c r="B45" s="5" t="s">
        <v>181</v>
      </c>
      <c r="C45" s="5" t="s">
        <v>185</v>
      </c>
      <c r="D45" s="5">
        <v>50</v>
      </c>
    </row>
    <row r="46" spans="1:4" x14ac:dyDescent="0.15">
      <c r="A46" s="4" t="s">
        <v>180</v>
      </c>
      <c r="B46" s="5" t="s">
        <v>186</v>
      </c>
      <c r="C46" s="5" t="s">
        <v>187</v>
      </c>
      <c r="D46" s="5">
        <v>50</v>
      </c>
    </row>
    <row r="47" spans="1:4" x14ac:dyDescent="0.15">
      <c r="A47" s="6" t="s">
        <v>180</v>
      </c>
      <c r="B47" s="7" t="s">
        <v>186</v>
      </c>
      <c r="C47" s="7" t="s">
        <v>188</v>
      </c>
      <c r="D47" s="7">
        <v>50</v>
      </c>
    </row>
    <row r="48" spans="1:4" x14ac:dyDescent="0.15">
      <c r="A48" s="6" t="s">
        <v>180</v>
      </c>
      <c r="B48" s="7" t="s">
        <v>186</v>
      </c>
      <c r="C48" s="7" t="s">
        <v>189</v>
      </c>
      <c r="D48" s="7">
        <v>50</v>
      </c>
    </row>
    <row r="49" spans="1:4" x14ac:dyDescent="0.15">
      <c r="A49" s="4" t="s">
        <v>180</v>
      </c>
      <c r="B49" s="5" t="s">
        <v>190</v>
      </c>
      <c r="C49" s="5" t="s">
        <v>191</v>
      </c>
      <c r="D49" s="5">
        <v>40</v>
      </c>
    </row>
    <row r="50" spans="1:4" x14ac:dyDescent="0.15">
      <c r="A50" s="4" t="s">
        <v>192</v>
      </c>
      <c r="B50" s="5" t="s">
        <v>193</v>
      </c>
      <c r="C50" s="5" t="s">
        <v>194</v>
      </c>
      <c r="D50" s="5">
        <v>35</v>
      </c>
    </row>
    <row r="51" spans="1:4" x14ac:dyDescent="0.15">
      <c r="A51" s="4" t="s">
        <v>192</v>
      </c>
      <c r="B51" s="5" t="s">
        <v>193</v>
      </c>
      <c r="C51" s="5" t="s">
        <v>195</v>
      </c>
      <c r="D51" s="5">
        <v>35</v>
      </c>
    </row>
    <row r="52" spans="1:4" x14ac:dyDescent="0.15">
      <c r="A52" s="4" t="s">
        <v>192</v>
      </c>
      <c r="B52" s="5" t="s">
        <v>196</v>
      </c>
      <c r="C52" s="5" t="s">
        <v>197</v>
      </c>
      <c r="D52" s="5">
        <v>35</v>
      </c>
    </row>
    <row r="53" spans="1:4" x14ac:dyDescent="0.15">
      <c r="A53" s="4" t="s">
        <v>192</v>
      </c>
      <c r="B53" s="5" t="s">
        <v>196</v>
      </c>
      <c r="C53" s="5" t="s">
        <v>198</v>
      </c>
      <c r="D53" s="5">
        <v>35</v>
      </c>
    </row>
    <row r="54" spans="1:4" x14ac:dyDescent="0.15">
      <c r="A54" s="4" t="s">
        <v>192</v>
      </c>
      <c r="B54" s="5" t="s">
        <v>199</v>
      </c>
      <c r="C54" s="5" t="s">
        <v>200</v>
      </c>
      <c r="D54" s="5">
        <v>40</v>
      </c>
    </row>
    <row r="55" spans="1:4" x14ac:dyDescent="0.15">
      <c r="A55" s="4" t="s">
        <v>192</v>
      </c>
      <c r="B55" s="5" t="s">
        <v>199</v>
      </c>
      <c r="C55" s="5" t="s">
        <v>201</v>
      </c>
      <c r="D55" s="5">
        <v>40</v>
      </c>
    </row>
    <row r="56" spans="1:4" x14ac:dyDescent="0.15">
      <c r="A56" s="4" t="s">
        <v>192</v>
      </c>
      <c r="B56" s="5" t="s">
        <v>199</v>
      </c>
      <c r="C56" s="5" t="s">
        <v>202</v>
      </c>
      <c r="D56" s="5">
        <v>40</v>
      </c>
    </row>
    <row r="57" spans="1:4" x14ac:dyDescent="0.15">
      <c r="A57" s="4" t="s">
        <v>192</v>
      </c>
      <c r="B57" s="5" t="s">
        <v>199</v>
      </c>
      <c r="C57" s="5" t="s">
        <v>203</v>
      </c>
      <c r="D57" s="5">
        <v>40</v>
      </c>
    </row>
    <row r="58" spans="1:4" x14ac:dyDescent="0.15">
      <c r="A58" s="4" t="s">
        <v>204</v>
      </c>
      <c r="B58" s="5" t="s">
        <v>205</v>
      </c>
      <c r="C58" s="5" t="s">
        <v>206</v>
      </c>
      <c r="D58" s="5">
        <v>45</v>
      </c>
    </row>
    <row r="59" spans="1:4" x14ac:dyDescent="0.15">
      <c r="A59" s="6" t="s">
        <v>204</v>
      </c>
      <c r="B59" s="7" t="s">
        <v>205</v>
      </c>
      <c r="C59" s="7" t="s">
        <v>207</v>
      </c>
      <c r="D59" s="7">
        <v>61</v>
      </c>
    </row>
    <row r="60" spans="1:4" x14ac:dyDescent="0.15">
      <c r="A60" s="6" t="s">
        <v>204</v>
      </c>
      <c r="B60" s="7" t="s">
        <v>205</v>
      </c>
      <c r="C60" s="7" t="s">
        <v>208</v>
      </c>
      <c r="D60" s="7">
        <v>61</v>
      </c>
    </row>
    <row r="61" spans="1:4" x14ac:dyDescent="0.15">
      <c r="A61" s="4" t="s">
        <v>204</v>
      </c>
      <c r="B61" s="11" t="s">
        <v>209</v>
      </c>
      <c r="C61" s="11" t="s">
        <v>210</v>
      </c>
      <c r="D61" s="11">
        <v>45</v>
      </c>
    </row>
    <row r="62" spans="1:4" x14ac:dyDescent="0.15">
      <c r="A62" s="6" t="s">
        <v>204</v>
      </c>
      <c r="B62" s="7" t="s">
        <v>209</v>
      </c>
      <c r="C62" s="7" t="s">
        <v>211</v>
      </c>
      <c r="D62" s="7">
        <v>63</v>
      </c>
    </row>
    <row r="63" spans="1:4" x14ac:dyDescent="0.15">
      <c r="A63" s="6" t="s">
        <v>204</v>
      </c>
      <c r="B63" s="7" t="s">
        <v>209</v>
      </c>
      <c r="C63" s="7" t="s">
        <v>212</v>
      </c>
      <c r="D63" s="12">
        <v>63</v>
      </c>
    </row>
    <row r="64" spans="1:4" x14ac:dyDescent="0.15">
      <c r="A64" s="4" t="s">
        <v>204</v>
      </c>
      <c r="B64" s="5" t="s">
        <v>213</v>
      </c>
      <c r="C64" s="5" t="s">
        <v>214</v>
      </c>
      <c r="D64" s="5">
        <v>50</v>
      </c>
    </row>
    <row r="65" spans="1:4" x14ac:dyDescent="0.15">
      <c r="A65" s="4" t="s">
        <v>204</v>
      </c>
      <c r="B65" s="5" t="s">
        <v>215</v>
      </c>
      <c r="C65" s="5" t="s">
        <v>216</v>
      </c>
      <c r="D65" s="5">
        <v>40</v>
      </c>
    </row>
    <row r="66" spans="1:4" x14ac:dyDescent="0.15">
      <c r="A66" s="4" t="s">
        <v>204</v>
      </c>
      <c r="B66" s="5" t="s">
        <v>215</v>
      </c>
      <c r="C66" s="5" t="s">
        <v>217</v>
      </c>
      <c r="D66" s="5">
        <v>40</v>
      </c>
    </row>
    <row r="67" spans="1:4" x14ac:dyDescent="0.15">
      <c r="A67" s="4" t="s">
        <v>204</v>
      </c>
      <c r="B67" s="5" t="s">
        <v>218</v>
      </c>
      <c r="C67" s="5" t="s">
        <v>219</v>
      </c>
      <c r="D67" s="5">
        <v>40</v>
      </c>
    </row>
    <row r="68" spans="1:4" x14ac:dyDescent="0.15">
      <c r="A68" s="4" t="s">
        <v>220</v>
      </c>
      <c r="B68" s="5" t="s">
        <v>221</v>
      </c>
      <c r="C68" s="5" t="s">
        <v>222</v>
      </c>
      <c r="D68" s="5">
        <v>40</v>
      </c>
    </row>
    <row r="69" spans="1:4" x14ac:dyDescent="0.15">
      <c r="A69" s="4" t="s">
        <v>220</v>
      </c>
      <c r="B69" s="5" t="s">
        <v>221</v>
      </c>
      <c r="C69" s="5" t="s">
        <v>223</v>
      </c>
      <c r="D69" s="5">
        <v>40</v>
      </c>
    </row>
    <row r="70" spans="1:4" x14ac:dyDescent="0.15">
      <c r="A70" s="4" t="s">
        <v>224</v>
      </c>
      <c r="B70" s="13" t="s">
        <v>225</v>
      </c>
      <c r="C70" s="13" t="s">
        <v>226</v>
      </c>
      <c r="D70" s="5">
        <v>25</v>
      </c>
    </row>
    <row r="71" spans="1:4" x14ac:dyDescent="0.15">
      <c r="A71" s="4" t="s">
        <v>224</v>
      </c>
      <c r="B71" s="13" t="s">
        <v>225</v>
      </c>
      <c r="C71" s="13" t="s">
        <v>227</v>
      </c>
      <c r="D71" s="5">
        <v>25</v>
      </c>
    </row>
    <row r="72" spans="1:4" x14ac:dyDescent="0.15">
      <c r="A72" s="4" t="s">
        <v>224</v>
      </c>
      <c r="B72" s="13" t="s">
        <v>228</v>
      </c>
      <c r="C72" s="13" t="s">
        <v>229</v>
      </c>
      <c r="D72" s="5">
        <v>25</v>
      </c>
    </row>
    <row r="73" spans="1:4" x14ac:dyDescent="0.15">
      <c r="A73" s="4" t="s">
        <v>224</v>
      </c>
      <c r="B73" s="13" t="s">
        <v>228</v>
      </c>
      <c r="C73" s="13" t="s">
        <v>230</v>
      </c>
      <c r="D73" s="5">
        <v>25</v>
      </c>
    </row>
    <row r="74" spans="1:4" x14ac:dyDescent="0.15">
      <c r="A74" s="4" t="s">
        <v>224</v>
      </c>
      <c r="B74" s="13" t="s">
        <v>231</v>
      </c>
      <c r="C74" s="13" t="s">
        <v>232</v>
      </c>
      <c r="D74" s="5">
        <v>25</v>
      </c>
    </row>
    <row r="75" spans="1:4" x14ac:dyDescent="0.15">
      <c r="A75" s="4" t="s">
        <v>224</v>
      </c>
      <c r="B75" s="13" t="s">
        <v>231</v>
      </c>
      <c r="C75" s="13" t="s">
        <v>233</v>
      </c>
      <c r="D75" s="5">
        <v>25</v>
      </c>
    </row>
    <row r="76" spans="1:4" x14ac:dyDescent="0.15">
      <c r="A76" s="4" t="s">
        <v>224</v>
      </c>
      <c r="B76" s="13" t="s">
        <v>231</v>
      </c>
      <c r="C76" s="13" t="s">
        <v>234</v>
      </c>
      <c r="D76" s="5">
        <v>25</v>
      </c>
    </row>
    <row r="77" spans="1:4" x14ac:dyDescent="0.15">
      <c r="A77" s="4" t="s">
        <v>224</v>
      </c>
      <c r="B77" s="13" t="s">
        <v>235</v>
      </c>
      <c r="C77" s="13" t="s">
        <v>236</v>
      </c>
      <c r="D77" s="5">
        <v>25</v>
      </c>
    </row>
    <row r="78" spans="1:4" x14ac:dyDescent="0.15">
      <c r="A78" s="4" t="s">
        <v>224</v>
      </c>
      <c r="B78" s="13" t="s">
        <v>235</v>
      </c>
      <c r="C78" s="13" t="s">
        <v>237</v>
      </c>
      <c r="D78" s="5">
        <v>25</v>
      </c>
    </row>
    <row r="79" spans="1:4" x14ac:dyDescent="0.15">
      <c r="A79" s="4" t="s">
        <v>224</v>
      </c>
      <c r="B79" s="13" t="s">
        <v>235</v>
      </c>
      <c r="C79" s="13" t="s">
        <v>238</v>
      </c>
      <c r="D79" s="5">
        <v>25</v>
      </c>
    </row>
    <row r="80" spans="1:4" x14ac:dyDescent="0.15">
      <c r="A80" s="4" t="s">
        <v>224</v>
      </c>
      <c r="B80" s="13" t="s">
        <v>239</v>
      </c>
      <c r="C80" s="13" t="s">
        <v>240</v>
      </c>
      <c r="D80" s="5">
        <v>25</v>
      </c>
    </row>
    <row r="81" spans="1:4" x14ac:dyDescent="0.15">
      <c r="A81" s="4" t="s">
        <v>224</v>
      </c>
      <c r="B81" s="13" t="s">
        <v>239</v>
      </c>
      <c r="C81" s="13" t="s">
        <v>241</v>
      </c>
      <c r="D81" s="5">
        <v>25</v>
      </c>
    </row>
    <row r="82" spans="1:4" x14ac:dyDescent="0.15">
      <c r="A82" s="4" t="s">
        <v>224</v>
      </c>
      <c r="B82" s="13" t="s">
        <v>239</v>
      </c>
      <c r="C82" s="13" t="s">
        <v>242</v>
      </c>
      <c r="D82" s="5">
        <v>25</v>
      </c>
    </row>
    <row r="83" spans="1:4" x14ac:dyDescent="0.15">
      <c r="A83" s="4" t="s">
        <v>243</v>
      </c>
      <c r="B83" s="5" t="s">
        <v>244</v>
      </c>
      <c r="C83" s="5" t="s">
        <v>245</v>
      </c>
      <c r="D83" s="5">
        <v>50</v>
      </c>
    </row>
    <row r="84" spans="1:4" x14ac:dyDescent="0.15">
      <c r="A84" s="4" t="s">
        <v>243</v>
      </c>
      <c r="B84" s="5" t="s">
        <v>246</v>
      </c>
      <c r="C84" s="5" t="s">
        <v>247</v>
      </c>
      <c r="D84" s="5">
        <v>60</v>
      </c>
    </row>
    <row r="85" spans="1:4" x14ac:dyDescent="0.15">
      <c r="A85" s="4" t="s">
        <v>243</v>
      </c>
      <c r="B85" s="5" t="s">
        <v>246</v>
      </c>
      <c r="C85" s="5" t="s">
        <v>248</v>
      </c>
      <c r="D85" s="5">
        <v>60</v>
      </c>
    </row>
    <row r="86" spans="1:4" x14ac:dyDescent="0.15">
      <c r="A86" s="4" t="s">
        <v>243</v>
      </c>
      <c r="B86" s="5" t="s">
        <v>249</v>
      </c>
      <c r="C86" s="5" t="s">
        <v>250</v>
      </c>
      <c r="D86" s="5">
        <v>50</v>
      </c>
    </row>
    <row r="87" spans="1:4" x14ac:dyDescent="0.15">
      <c r="A87" s="4" t="s">
        <v>243</v>
      </c>
      <c r="B87" s="5" t="s">
        <v>251</v>
      </c>
      <c r="C87" s="5" t="s">
        <v>252</v>
      </c>
      <c r="D87" s="5">
        <v>40</v>
      </c>
    </row>
    <row r="88" spans="1:4" x14ac:dyDescent="0.15">
      <c r="A88" s="4" t="s">
        <v>243</v>
      </c>
      <c r="B88" s="5" t="s">
        <v>251</v>
      </c>
      <c r="C88" s="5" t="s">
        <v>253</v>
      </c>
      <c r="D88" s="5">
        <v>40</v>
      </c>
    </row>
    <row r="89" spans="1:4" x14ac:dyDescent="0.15">
      <c r="A89" s="6" t="s">
        <v>243</v>
      </c>
      <c r="B89" s="10" t="s">
        <v>254</v>
      </c>
      <c r="C89" s="10" t="s">
        <v>255</v>
      </c>
      <c r="D89" s="10">
        <v>45</v>
      </c>
    </row>
    <row r="90" spans="1:4" x14ac:dyDescent="0.15">
      <c r="A90" s="6" t="s">
        <v>243</v>
      </c>
      <c r="B90" s="10" t="s">
        <v>254</v>
      </c>
      <c r="C90" s="10" t="s">
        <v>256</v>
      </c>
      <c r="D90" s="10">
        <v>45</v>
      </c>
    </row>
    <row r="91" spans="1:4" x14ac:dyDescent="0.15">
      <c r="A91" s="4" t="s">
        <v>257</v>
      </c>
      <c r="B91" s="5" t="s">
        <v>258</v>
      </c>
      <c r="C91" s="5" t="s">
        <v>259</v>
      </c>
      <c r="D91" s="14">
        <v>30</v>
      </c>
    </row>
    <row r="92" spans="1:4" x14ac:dyDescent="0.15">
      <c r="A92" s="6" t="s">
        <v>257</v>
      </c>
      <c r="B92" s="10" t="s">
        <v>258</v>
      </c>
      <c r="C92" s="10" t="s">
        <v>260</v>
      </c>
      <c r="D92" s="14">
        <v>20</v>
      </c>
    </row>
    <row r="93" spans="1:4" x14ac:dyDescent="0.15">
      <c r="A93" s="4" t="s">
        <v>257</v>
      </c>
      <c r="B93" s="5" t="s">
        <v>261</v>
      </c>
      <c r="C93" s="5" t="s">
        <v>262</v>
      </c>
      <c r="D93" s="5">
        <v>25</v>
      </c>
    </row>
    <row r="94" spans="1:4" x14ac:dyDescent="0.15">
      <c r="A94" s="4" t="s">
        <v>257</v>
      </c>
      <c r="B94" s="5" t="s">
        <v>261</v>
      </c>
      <c r="C94" s="5" t="s">
        <v>263</v>
      </c>
      <c r="D94" s="5">
        <v>25</v>
      </c>
    </row>
    <row r="95" spans="1:4" x14ac:dyDescent="0.15">
      <c r="A95" s="4" t="s">
        <v>257</v>
      </c>
      <c r="B95" s="5" t="s">
        <v>261</v>
      </c>
      <c r="C95" s="5" t="s">
        <v>264</v>
      </c>
      <c r="D95" s="5">
        <v>25</v>
      </c>
    </row>
    <row r="96" spans="1:4" x14ac:dyDescent="0.15">
      <c r="A96" s="4" t="s">
        <v>257</v>
      </c>
      <c r="B96" s="5" t="s">
        <v>261</v>
      </c>
      <c r="C96" s="5" t="s">
        <v>265</v>
      </c>
      <c r="D96" s="5">
        <v>25</v>
      </c>
    </row>
    <row r="97" spans="1:4" x14ac:dyDescent="0.15">
      <c r="A97" s="4" t="s">
        <v>257</v>
      </c>
      <c r="B97" s="5" t="s">
        <v>261</v>
      </c>
      <c r="C97" s="5" t="s">
        <v>266</v>
      </c>
      <c r="D97" s="5">
        <v>25</v>
      </c>
    </row>
    <row r="98" spans="1:4" x14ac:dyDescent="0.15">
      <c r="A98" s="4" t="s">
        <v>257</v>
      </c>
      <c r="B98" s="5" t="s">
        <v>261</v>
      </c>
      <c r="C98" s="5" t="s">
        <v>267</v>
      </c>
      <c r="D98" s="5">
        <v>25</v>
      </c>
    </row>
    <row r="99" spans="1:4" x14ac:dyDescent="0.15">
      <c r="A99" s="4" t="s">
        <v>257</v>
      </c>
      <c r="B99" s="5" t="s">
        <v>268</v>
      </c>
      <c r="C99" s="5" t="s">
        <v>269</v>
      </c>
      <c r="D99" s="5">
        <v>25</v>
      </c>
    </row>
    <row r="100" spans="1:4" x14ac:dyDescent="0.15">
      <c r="A100" s="4" t="s">
        <v>270</v>
      </c>
      <c r="B100" s="5" t="s">
        <v>271</v>
      </c>
      <c r="C100" s="5" t="s">
        <v>272</v>
      </c>
      <c r="D100" s="5">
        <v>45</v>
      </c>
    </row>
    <row r="101" spans="1:4" x14ac:dyDescent="0.15">
      <c r="A101" s="4" t="s">
        <v>270</v>
      </c>
      <c r="B101" s="5" t="s">
        <v>273</v>
      </c>
      <c r="C101" s="5" t="s">
        <v>274</v>
      </c>
      <c r="D101" s="5">
        <v>45</v>
      </c>
    </row>
    <row r="102" spans="1:4" x14ac:dyDescent="0.15">
      <c r="A102" s="4" t="s">
        <v>270</v>
      </c>
      <c r="B102" s="5" t="s">
        <v>275</v>
      </c>
      <c r="C102" s="5" t="s">
        <v>276</v>
      </c>
      <c r="D102" s="5">
        <v>40</v>
      </c>
    </row>
    <row r="103" spans="1:4" x14ac:dyDescent="0.15">
      <c r="A103" s="4" t="s">
        <v>270</v>
      </c>
      <c r="B103" s="5" t="s">
        <v>275</v>
      </c>
      <c r="C103" s="5" t="s">
        <v>277</v>
      </c>
      <c r="D103" s="5">
        <v>40</v>
      </c>
    </row>
    <row r="104" spans="1:4" x14ac:dyDescent="0.15">
      <c r="A104" s="4" t="s">
        <v>270</v>
      </c>
      <c r="B104" s="5" t="s">
        <v>275</v>
      </c>
      <c r="C104" s="5" t="s">
        <v>278</v>
      </c>
      <c r="D104" s="5">
        <v>40</v>
      </c>
    </row>
    <row r="105" spans="1:4" x14ac:dyDescent="0.15">
      <c r="A105" s="4" t="s">
        <v>270</v>
      </c>
      <c r="B105" s="5" t="s">
        <v>275</v>
      </c>
      <c r="C105" s="5" t="s">
        <v>279</v>
      </c>
      <c r="D105" s="5">
        <v>40</v>
      </c>
    </row>
    <row r="106" spans="1:4" x14ac:dyDescent="0.15">
      <c r="A106" s="6" t="s">
        <v>270</v>
      </c>
      <c r="B106" s="7" t="s">
        <v>275</v>
      </c>
      <c r="C106" s="7" t="s">
        <v>280</v>
      </c>
      <c r="D106" s="10">
        <v>40</v>
      </c>
    </row>
    <row r="107" spans="1:4" x14ac:dyDescent="0.15">
      <c r="A107" s="6" t="s">
        <v>270</v>
      </c>
      <c r="B107" s="7" t="s">
        <v>275</v>
      </c>
      <c r="C107" s="7" t="s">
        <v>281</v>
      </c>
      <c r="D107" s="10">
        <v>40</v>
      </c>
    </row>
    <row r="108" spans="1:4" x14ac:dyDescent="0.15">
      <c r="A108" s="6" t="s">
        <v>270</v>
      </c>
      <c r="B108" s="7" t="s">
        <v>275</v>
      </c>
      <c r="C108" s="7" t="s">
        <v>282</v>
      </c>
      <c r="D108" s="10">
        <v>40</v>
      </c>
    </row>
    <row r="109" spans="1:4" x14ac:dyDescent="0.15">
      <c r="A109" s="4" t="s">
        <v>22</v>
      </c>
      <c r="B109" s="5" t="s">
        <v>283</v>
      </c>
      <c r="C109" s="5" t="s">
        <v>284</v>
      </c>
      <c r="D109" s="5">
        <v>35</v>
      </c>
    </row>
    <row r="110" spans="1:4" x14ac:dyDescent="0.15">
      <c r="A110" s="4" t="s">
        <v>22</v>
      </c>
      <c r="B110" s="5" t="s">
        <v>283</v>
      </c>
      <c r="C110" s="5" t="s">
        <v>285</v>
      </c>
      <c r="D110" s="15">
        <v>35</v>
      </c>
    </row>
    <row r="111" spans="1:4" x14ac:dyDescent="0.15">
      <c r="A111" s="4" t="s">
        <v>22</v>
      </c>
      <c r="B111" s="5" t="s">
        <v>23</v>
      </c>
      <c r="C111" s="5" t="s">
        <v>24</v>
      </c>
      <c r="D111" s="15">
        <v>50</v>
      </c>
    </row>
    <row r="112" spans="1:4" x14ac:dyDescent="0.15">
      <c r="A112" s="4" t="s">
        <v>22</v>
      </c>
      <c r="B112" s="5" t="s">
        <v>23</v>
      </c>
      <c r="C112" s="5" t="s">
        <v>35</v>
      </c>
      <c r="D112" s="15">
        <v>50</v>
      </c>
    </row>
    <row r="113" spans="1:4" x14ac:dyDescent="0.15">
      <c r="A113" s="4" t="s">
        <v>22</v>
      </c>
      <c r="B113" s="5" t="s">
        <v>23</v>
      </c>
      <c r="C113" s="5" t="s">
        <v>36</v>
      </c>
      <c r="D113" s="15">
        <v>50</v>
      </c>
    </row>
    <row r="114" spans="1:4" x14ac:dyDescent="0.15">
      <c r="A114" s="6" t="s">
        <v>22</v>
      </c>
      <c r="B114" s="7" t="s">
        <v>23</v>
      </c>
      <c r="C114" s="7" t="s">
        <v>74</v>
      </c>
      <c r="D114" s="10">
        <v>54</v>
      </c>
    </row>
    <row r="115" spans="1:4" x14ac:dyDescent="0.15">
      <c r="A115" s="6" t="s">
        <v>22</v>
      </c>
      <c r="B115" s="7" t="s">
        <v>23</v>
      </c>
      <c r="C115" s="7" t="s">
        <v>76</v>
      </c>
      <c r="D115" s="10">
        <v>54</v>
      </c>
    </row>
    <row r="116" spans="1:4" x14ac:dyDescent="0.15">
      <c r="A116" s="4" t="s">
        <v>22</v>
      </c>
      <c r="B116" s="5" t="s">
        <v>286</v>
      </c>
      <c r="C116" s="5" t="s">
        <v>287</v>
      </c>
      <c r="D116" s="5">
        <v>30</v>
      </c>
    </row>
    <row r="117" spans="1:4" x14ac:dyDescent="0.15">
      <c r="A117" s="4" t="s">
        <v>22</v>
      </c>
      <c r="B117" s="5" t="s">
        <v>288</v>
      </c>
      <c r="C117" s="5" t="s">
        <v>289</v>
      </c>
      <c r="D117" s="15">
        <v>35</v>
      </c>
    </row>
    <row r="118" spans="1:4" x14ac:dyDescent="0.15">
      <c r="A118" s="4" t="s">
        <v>22</v>
      </c>
      <c r="B118" s="5" t="s">
        <v>288</v>
      </c>
      <c r="C118" s="5" t="s">
        <v>290</v>
      </c>
      <c r="D118" s="5">
        <v>35</v>
      </c>
    </row>
    <row r="119" spans="1:4" x14ac:dyDescent="0.15">
      <c r="A119" s="4" t="s">
        <v>291</v>
      </c>
      <c r="B119" s="5" t="s">
        <v>292</v>
      </c>
      <c r="C119" s="5" t="s">
        <v>293</v>
      </c>
      <c r="D119" s="5">
        <v>40</v>
      </c>
    </row>
    <row r="120" spans="1:4" x14ac:dyDescent="0.15">
      <c r="A120" s="4" t="s">
        <v>291</v>
      </c>
      <c r="B120" s="5" t="s">
        <v>294</v>
      </c>
      <c r="C120" s="5" t="s">
        <v>295</v>
      </c>
      <c r="D120" s="5">
        <v>30</v>
      </c>
    </row>
    <row r="121" spans="1:4" x14ac:dyDescent="0.15">
      <c r="A121" s="4" t="s">
        <v>291</v>
      </c>
      <c r="B121" s="5" t="s">
        <v>294</v>
      </c>
      <c r="C121" s="5" t="s">
        <v>296</v>
      </c>
      <c r="D121" s="5">
        <v>30</v>
      </c>
    </row>
    <row r="122" spans="1:4" x14ac:dyDescent="0.15">
      <c r="A122" s="4" t="s">
        <v>291</v>
      </c>
      <c r="B122" s="5" t="s">
        <v>294</v>
      </c>
      <c r="C122" s="5" t="s">
        <v>297</v>
      </c>
      <c r="D122" s="5">
        <v>30</v>
      </c>
    </row>
    <row r="123" spans="1:4" x14ac:dyDescent="0.15">
      <c r="A123" s="4" t="s">
        <v>291</v>
      </c>
      <c r="B123" s="5" t="s">
        <v>294</v>
      </c>
      <c r="C123" s="5" t="s">
        <v>298</v>
      </c>
      <c r="D123" s="5">
        <v>30</v>
      </c>
    </row>
  </sheetData>
  <sheetProtection formatCells="0" insertHyperlinks="0" autoFilter="0"/>
  <autoFilter ref="A1:CJ123"/>
  <phoneticPr fontId="1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opLeftCell="BK1" workbookViewId="0">
      <selection activeCell="D60" sqref="D60"/>
    </sheetView>
  </sheetViews>
  <sheetFormatPr defaultColWidth="9" defaultRowHeight="14.25" x14ac:dyDescent="0.15"/>
  <cols>
    <col min="1" max="1" width="16.625" customWidth="1"/>
    <col min="2" max="3" width="16.875" customWidth="1"/>
    <col min="4" max="4" width="16.625" customWidth="1"/>
    <col min="5" max="5" width="20.25" customWidth="1"/>
    <col min="6" max="6" width="20.375" customWidth="1"/>
    <col min="7" max="7" width="13.25" customWidth="1"/>
    <col min="8" max="8" width="13.125" customWidth="1"/>
    <col min="9" max="9" width="13.25" customWidth="1"/>
    <col min="10" max="12" width="13.125" customWidth="1"/>
    <col min="13" max="13" width="20.375" customWidth="1"/>
    <col min="14" max="14" width="9.625" customWidth="1"/>
    <col min="15" max="15" width="15" customWidth="1"/>
    <col min="16" max="16" width="7.875" customWidth="1"/>
    <col min="17" max="17" width="16.125" customWidth="1"/>
    <col min="18" max="18" width="21.5" customWidth="1"/>
    <col min="19" max="20" width="12.5" customWidth="1"/>
    <col min="21" max="21" width="10.75" customWidth="1"/>
    <col min="22" max="22" width="18.25" customWidth="1"/>
    <col min="23" max="23" width="9" customWidth="1"/>
    <col min="24" max="24" width="12.5" customWidth="1"/>
    <col min="25" max="25" width="18.125" customWidth="1"/>
    <col min="26" max="26" width="21.625" customWidth="1"/>
    <col min="27" max="27" width="12.5" customWidth="1"/>
    <col min="28" max="28" width="19.75" customWidth="1"/>
    <col min="29" max="29" width="9" customWidth="1"/>
    <col min="30" max="30" width="17.875" customWidth="1"/>
    <col min="31" max="32" width="21.5" customWidth="1"/>
    <col min="33" max="33" width="14.375" customWidth="1"/>
    <col min="34" max="34" width="25.125" customWidth="1"/>
    <col min="35" max="35" width="10.75" customWidth="1"/>
    <col min="36" max="36" width="16.25" customWidth="1"/>
    <col min="37" max="37" width="19.75" customWidth="1"/>
    <col min="38" max="38" width="12.5" customWidth="1"/>
    <col min="39" max="39" width="23.375" customWidth="1"/>
    <col min="40" max="41" width="18.125" customWidth="1"/>
    <col min="42" max="42" width="12.5" customWidth="1"/>
    <col min="43" max="43" width="18.125" customWidth="1"/>
    <col min="44" max="44" width="14.375" customWidth="1"/>
    <col min="45" max="46" width="12.5" customWidth="1"/>
    <col min="47" max="47" width="17.875" customWidth="1"/>
    <col min="48" max="48" width="12.5" customWidth="1"/>
    <col min="49" max="49" width="18.125" customWidth="1"/>
    <col min="50" max="50" width="12.5" customWidth="1"/>
    <col min="51" max="51" width="18.125" customWidth="1"/>
    <col min="52" max="52" width="17.875" customWidth="1"/>
    <col min="53" max="53" width="10.75" customWidth="1"/>
    <col min="54" max="54" width="18.125" customWidth="1"/>
    <col min="55" max="55" width="16.125" customWidth="1"/>
    <col min="56" max="56" width="12.5" customWidth="1"/>
    <col min="57" max="57" width="9" customWidth="1"/>
    <col min="58" max="58" width="12.5" customWidth="1"/>
    <col min="59" max="59" width="10.75" customWidth="1"/>
    <col min="60" max="60" width="16.125" customWidth="1"/>
    <col min="61" max="63" width="12.5" customWidth="1"/>
    <col min="64" max="64" width="17.875" customWidth="1"/>
    <col min="65" max="65" width="14.5" customWidth="1"/>
    <col min="66" max="66" width="21.5" customWidth="1"/>
    <col min="67" max="67" width="25" customWidth="1"/>
    <col min="68" max="69" width="12.5" customWidth="1"/>
    <col min="70" max="70" width="9" customWidth="1"/>
    <col min="71" max="71" width="12.5" customWidth="1"/>
    <col min="72" max="72" width="9" customWidth="1"/>
    <col min="73" max="73" width="14.5" customWidth="1"/>
    <col min="74" max="74" width="10.75" customWidth="1"/>
    <col min="75" max="75" width="14.375" customWidth="1"/>
    <col min="76" max="76" width="19.875" customWidth="1"/>
    <col min="77" max="77" width="16.125" customWidth="1"/>
    <col min="78" max="78" width="10.75" customWidth="1"/>
    <col min="79" max="79" width="12.5" customWidth="1"/>
    <col min="80" max="80" width="10.75" customWidth="1"/>
  </cols>
  <sheetData>
    <row r="1" spans="1:80" s="1" customFormat="1" x14ac:dyDescent="0.15">
      <c r="A1" s="2" t="s">
        <v>4</v>
      </c>
      <c r="B1" s="2" t="s">
        <v>114</v>
      </c>
      <c r="C1" s="2" t="s">
        <v>128</v>
      </c>
      <c r="D1" s="2" t="s">
        <v>139</v>
      </c>
      <c r="E1" s="2" t="s">
        <v>152</v>
      </c>
      <c r="F1" s="2" t="s">
        <v>167</v>
      </c>
      <c r="G1" s="2" t="s">
        <v>180</v>
      </c>
      <c r="H1" s="2" t="s">
        <v>192</v>
      </c>
      <c r="I1" s="2" t="s">
        <v>204</v>
      </c>
      <c r="J1" s="2" t="s">
        <v>220</v>
      </c>
      <c r="K1" s="2" t="s">
        <v>224</v>
      </c>
      <c r="L1" s="2" t="s">
        <v>243</v>
      </c>
      <c r="M1" s="2" t="s">
        <v>257</v>
      </c>
      <c r="N1" s="2" t="s">
        <v>270</v>
      </c>
      <c r="O1" s="2" t="s">
        <v>22</v>
      </c>
      <c r="P1" s="2" t="s">
        <v>291</v>
      </c>
      <c r="Q1" s="2" t="s">
        <v>115</v>
      </c>
      <c r="R1" s="2" t="s">
        <v>118</v>
      </c>
      <c r="S1" s="2" t="s">
        <v>120</v>
      </c>
      <c r="T1" s="2" t="s">
        <v>122</v>
      </c>
      <c r="U1" s="2" t="s">
        <v>125</v>
      </c>
      <c r="V1" s="2" t="s">
        <v>299</v>
      </c>
      <c r="W1" s="2" t="s">
        <v>129</v>
      </c>
      <c r="X1" s="2" t="s">
        <v>132</v>
      </c>
      <c r="Y1" s="2" t="s">
        <v>300</v>
      </c>
      <c r="Z1" s="2" t="s">
        <v>301</v>
      </c>
      <c r="AA1" s="2" t="s">
        <v>140</v>
      </c>
      <c r="AB1" s="2" t="s">
        <v>143</v>
      </c>
      <c r="AC1" s="2" t="s">
        <v>146</v>
      </c>
      <c r="AD1" s="2" t="s">
        <v>149</v>
      </c>
      <c r="AE1" s="2" t="s">
        <v>153</v>
      </c>
      <c r="AF1" s="2" t="s">
        <v>156</v>
      </c>
      <c r="AG1" s="2" t="s">
        <v>158</v>
      </c>
      <c r="AH1" s="2" t="s">
        <v>160</v>
      </c>
      <c r="AI1" s="2" t="s">
        <v>163</v>
      </c>
      <c r="AJ1" s="2" t="s">
        <v>302</v>
      </c>
      <c r="AK1" s="2" t="s">
        <v>168</v>
      </c>
      <c r="AL1" s="2" t="s">
        <v>171</v>
      </c>
      <c r="AM1" s="2" t="s">
        <v>174</v>
      </c>
      <c r="AN1" s="2" t="s">
        <v>303</v>
      </c>
      <c r="AO1" s="2" t="s">
        <v>181</v>
      </c>
      <c r="AP1" s="2" t="s">
        <v>186</v>
      </c>
      <c r="AQ1" s="2" t="s">
        <v>304</v>
      </c>
      <c r="AR1" s="2" t="s">
        <v>190</v>
      </c>
      <c r="AS1" s="2" t="s">
        <v>193</v>
      </c>
      <c r="AT1" s="2" t="s">
        <v>196</v>
      </c>
      <c r="AU1" s="2" t="s">
        <v>199</v>
      </c>
      <c r="AV1" s="2" t="s">
        <v>205</v>
      </c>
      <c r="AW1" s="2" t="s">
        <v>305</v>
      </c>
      <c r="AX1" s="2" t="s">
        <v>209</v>
      </c>
      <c r="AY1" s="2" t="s">
        <v>306</v>
      </c>
      <c r="AZ1" s="2" t="s">
        <v>213</v>
      </c>
      <c r="BA1" s="2" t="s">
        <v>215</v>
      </c>
      <c r="BB1" s="2" t="s">
        <v>218</v>
      </c>
      <c r="BC1" s="2" t="s">
        <v>221</v>
      </c>
      <c r="BD1" s="2" t="s">
        <v>225</v>
      </c>
      <c r="BE1" s="2" t="s">
        <v>228</v>
      </c>
      <c r="BF1" s="2" t="s">
        <v>231</v>
      </c>
      <c r="BG1" s="2" t="s">
        <v>235</v>
      </c>
      <c r="BH1" s="2" t="s">
        <v>239</v>
      </c>
      <c r="BI1" s="2" t="s">
        <v>244</v>
      </c>
      <c r="BJ1" s="2" t="s">
        <v>246</v>
      </c>
      <c r="BK1" s="2" t="s">
        <v>249</v>
      </c>
      <c r="BL1" s="2" t="s">
        <v>251</v>
      </c>
      <c r="BM1" s="2" t="s">
        <v>307</v>
      </c>
      <c r="BN1" s="2" t="s">
        <v>258</v>
      </c>
      <c r="BO1" s="2" t="s">
        <v>308</v>
      </c>
      <c r="BP1" s="2" t="s">
        <v>261</v>
      </c>
      <c r="BQ1" s="2" t="s">
        <v>268</v>
      </c>
      <c r="BR1" s="2" t="s">
        <v>271</v>
      </c>
      <c r="BS1" s="2" t="s">
        <v>273</v>
      </c>
      <c r="BT1" s="2" t="s">
        <v>275</v>
      </c>
      <c r="BU1" s="2" t="s">
        <v>309</v>
      </c>
      <c r="BV1" s="2" t="s">
        <v>283</v>
      </c>
      <c r="BW1" s="2" t="s">
        <v>23</v>
      </c>
      <c r="BX1" s="2" t="s">
        <v>310</v>
      </c>
      <c r="BY1" s="2" t="s">
        <v>286</v>
      </c>
      <c r="BZ1" s="2" t="s">
        <v>288</v>
      </c>
      <c r="CA1" s="2" t="s">
        <v>292</v>
      </c>
      <c r="CB1" s="2" t="s">
        <v>294</v>
      </c>
    </row>
    <row r="2" spans="1:80" x14ac:dyDescent="0.15">
      <c r="A2" s="3" t="s">
        <v>114</v>
      </c>
      <c r="B2" s="3" t="s">
        <v>115</v>
      </c>
      <c r="C2" s="3" t="s">
        <v>129</v>
      </c>
      <c r="D2" s="3" t="s">
        <v>140</v>
      </c>
      <c r="E2" s="3" t="s">
        <v>153</v>
      </c>
      <c r="F2" s="3" t="s">
        <v>168</v>
      </c>
      <c r="G2" s="3" t="s">
        <v>181</v>
      </c>
      <c r="H2" s="3" t="s">
        <v>193</v>
      </c>
      <c r="I2" s="3" t="s">
        <v>205</v>
      </c>
      <c r="J2" s="3" t="s">
        <v>221</v>
      </c>
      <c r="K2" s="3" t="s">
        <v>225</v>
      </c>
      <c r="L2" s="3" t="s">
        <v>244</v>
      </c>
      <c r="M2" s="3" t="s">
        <v>258</v>
      </c>
      <c r="N2" s="3" t="s">
        <v>271</v>
      </c>
      <c r="O2" s="3" t="s">
        <v>283</v>
      </c>
      <c r="P2" s="3" t="s">
        <v>292</v>
      </c>
      <c r="Q2" s="3" t="s">
        <v>116</v>
      </c>
      <c r="R2" s="3" t="s">
        <v>119</v>
      </c>
      <c r="S2" s="3" t="s">
        <v>121</v>
      </c>
      <c r="T2" s="3" t="s">
        <v>123</v>
      </c>
      <c r="U2" s="3" t="s">
        <v>126</v>
      </c>
      <c r="V2" s="3" t="s">
        <v>124</v>
      </c>
      <c r="W2" s="3" t="s">
        <v>130</v>
      </c>
      <c r="X2" s="3" t="s">
        <v>133</v>
      </c>
      <c r="Y2" s="3" t="s">
        <v>134</v>
      </c>
      <c r="Z2" s="3" t="s">
        <v>137</v>
      </c>
      <c r="AA2" s="3" t="s">
        <v>141</v>
      </c>
      <c r="AB2" s="3" t="s">
        <v>144</v>
      </c>
      <c r="AC2" s="3" t="s">
        <v>147</v>
      </c>
      <c r="AD2" s="3" t="s">
        <v>150</v>
      </c>
      <c r="AE2" s="3" t="s">
        <v>154</v>
      </c>
      <c r="AF2" s="3" t="s">
        <v>157</v>
      </c>
      <c r="AG2" s="3" t="s">
        <v>159</v>
      </c>
      <c r="AH2" s="3" t="s">
        <v>161</v>
      </c>
      <c r="AI2" s="3" t="s">
        <v>164</v>
      </c>
      <c r="AJ2" s="3" t="s">
        <v>165</v>
      </c>
      <c r="AK2" s="3" t="s">
        <v>169</v>
      </c>
      <c r="AL2" s="3" t="s">
        <v>172</v>
      </c>
      <c r="AM2" s="3" t="s">
        <v>175</v>
      </c>
      <c r="AN2" s="3" t="s">
        <v>178</v>
      </c>
      <c r="AO2" s="3" t="s">
        <v>182</v>
      </c>
      <c r="AP2" s="3" t="s">
        <v>187</v>
      </c>
      <c r="AQ2" s="3" t="s">
        <v>188</v>
      </c>
      <c r="AR2" s="3" t="s">
        <v>191</v>
      </c>
      <c r="AS2" s="3" t="s">
        <v>194</v>
      </c>
      <c r="AT2" s="3" t="s">
        <v>197</v>
      </c>
      <c r="AU2" s="3" t="s">
        <v>200</v>
      </c>
      <c r="AV2" s="3" t="s">
        <v>206</v>
      </c>
      <c r="AW2" s="3" t="s">
        <v>207</v>
      </c>
      <c r="AX2" s="3" t="s">
        <v>210</v>
      </c>
      <c r="AY2" s="3" t="s">
        <v>211</v>
      </c>
      <c r="AZ2" s="3" t="s">
        <v>214</v>
      </c>
      <c r="BA2" s="3" t="s">
        <v>216</v>
      </c>
      <c r="BB2" s="3" t="s">
        <v>219</v>
      </c>
      <c r="BC2" s="3" t="s">
        <v>222</v>
      </c>
      <c r="BD2" s="3" t="s">
        <v>226</v>
      </c>
      <c r="BE2" s="3" t="s">
        <v>229</v>
      </c>
      <c r="BF2" s="3" t="s">
        <v>232</v>
      </c>
      <c r="BG2" s="3" t="s">
        <v>236</v>
      </c>
      <c r="BH2" s="3" t="s">
        <v>240</v>
      </c>
      <c r="BI2" s="3" t="s">
        <v>245</v>
      </c>
      <c r="BJ2" s="3" t="s">
        <v>247</v>
      </c>
      <c r="BK2" s="3" t="s">
        <v>250</v>
      </c>
      <c r="BL2" s="3" t="s">
        <v>252</v>
      </c>
      <c r="BM2" s="3" t="s">
        <v>255</v>
      </c>
      <c r="BN2" s="3" t="s">
        <v>259</v>
      </c>
      <c r="BO2" s="3" t="s">
        <v>260</v>
      </c>
      <c r="BP2" s="3" t="s">
        <v>262</v>
      </c>
      <c r="BQ2" s="3" t="s">
        <v>269</v>
      </c>
      <c r="BR2" s="3" t="s">
        <v>272</v>
      </c>
      <c r="BS2" s="3" t="s">
        <v>274</v>
      </c>
      <c r="BT2" s="3" t="s">
        <v>276</v>
      </c>
      <c r="BU2" s="3" t="s">
        <v>280</v>
      </c>
      <c r="BV2" s="3" t="s">
        <v>284</v>
      </c>
      <c r="BW2" s="3" t="s">
        <v>24</v>
      </c>
      <c r="BX2" s="3" t="s">
        <v>74</v>
      </c>
      <c r="BY2" s="3" t="s">
        <v>287</v>
      </c>
      <c r="BZ2" s="3" t="s">
        <v>289</v>
      </c>
      <c r="CA2" s="3" t="s">
        <v>293</v>
      </c>
      <c r="CB2" s="3" t="s">
        <v>295</v>
      </c>
    </row>
    <row r="3" spans="1:80" x14ac:dyDescent="0.15">
      <c r="A3" s="3" t="s">
        <v>128</v>
      </c>
      <c r="B3" s="3" t="s">
        <v>118</v>
      </c>
      <c r="C3" s="3" t="s">
        <v>132</v>
      </c>
      <c r="D3" s="3" t="s">
        <v>143</v>
      </c>
      <c r="E3" s="3" t="s">
        <v>156</v>
      </c>
      <c r="F3" s="3" t="s">
        <v>171</v>
      </c>
      <c r="G3" s="3" t="s">
        <v>186</v>
      </c>
      <c r="H3" s="3" t="s">
        <v>196</v>
      </c>
      <c r="I3" s="3" t="s">
        <v>311</v>
      </c>
      <c r="J3" s="3"/>
      <c r="K3" s="3" t="s">
        <v>228</v>
      </c>
      <c r="L3" s="3" t="s">
        <v>246</v>
      </c>
      <c r="M3" s="3" t="s">
        <v>312</v>
      </c>
      <c r="N3" s="3" t="s">
        <v>273</v>
      </c>
      <c r="O3" s="3" t="s">
        <v>23</v>
      </c>
      <c r="P3" s="3" t="s">
        <v>294</v>
      </c>
      <c r="Q3" s="3" t="s">
        <v>117</v>
      </c>
      <c r="R3" s="3"/>
      <c r="S3" s="3"/>
      <c r="T3" s="3"/>
      <c r="U3" s="3" t="s">
        <v>127</v>
      </c>
      <c r="V3" s="3"/>
      <c r="W3" s="3" t="s">
        <v>131</v>
      </c>
      <c r="X3" s="3"/>
      <c r="Y3" s="3" t="s">
        <v>135</v>
      </c>
      <c r="Z3" s="3" t="s">
        <v>138</v>
      </c>
      <c r="AA3" s="3" t="s">
        <v>142</v>
      </c>
      <c r="AB3" s="3" t="s">
        <v>145</v>
      </c>
      <c r="AC3" s="3" t="s">
        <v>148</v>
      </c>
      <c r="AD3" s="3" t="s">
        <v>151</v>
      </c>
      <c r="AE3" s="3" t="s">
        <v>155</v>
      </c>
      <c r="AF3" s="3"/>
      <c r="AG3" s="3"/>
      <c r="AH3" s="3" t="s">
        <v>162</v>
      </c>
      <c r="AI3" s="3"/>
      <c r="AJ3" s="3" t="s">
        <v>166</v>
      </c>
      <c r="AK3" s="3" t="s">
        <v>170</v>
      </c>
      <c r="AL3" s="3" t="s">
        <v>173</v>
      </c>
      <c r="AM3" s="3" t="s">
        <v>176</v>
      </c>
      <c r="AN3" s="3" t="s">
        <v>179</v>
      </c>
      <c r="AO3" s="3" t="s">
        <v>183</v>
      </c>
      <c r="AP3" s="3"/>
      <c r="AQ3" s="3" t="s">
        <v>189</v>
      </c>
      <c r="AR3" s="3"/>
      <c r="AS3" s="3" t="s">
        <v>195</v>
      </c>
      <c r="AT3" s="3" t="s">
        <v>198</v>
      </c>
      <c r="AU3" s="3" t="s">
        <v>201</v>
      </c>
      <c r="AV3" s="3"/>
      <c r="AW3" s="3" t="s">
        <v>208</v>
      </c>
      <c r="AX3" s="3"/>
      <c r="AY3" s="3" t="s">
        <v>212</v>
      </c>
      <c r="AZ3" s="3"/>
      <c r="BA3" s="3" t="s">
        <v>217</v>
      </c>
      <c r="BB3" s="3"/>
      <c r="BC3" s="3" t="s">
        <v>223</v>
      </c>
      <c r="BD3" s="3" t="s">
        <v>227</v>
      </c>
      <c r="BE3" s="3" t="s">
        <v>230</v>
      </c>
      <c r="BF3" s="3" t="s">
        <v>233</v>
      </c>
      <c r="BG3" s="3" t="s">
        <v>237</v>
      </c>
      <c r="BH3" s="3" t="s">
        <v>241</v>
      </c>
      <c r="BI3" s="3"/>
      <c r="BJ3" s="3" t="s">
        <v>248</v>
      </c>
      <c r="BK3" s="3"/>
      <c r="BL3" s="3" t="s">
        <v>253</v>
      </c>
      <c r="BM3" s="3" t="s">
        <v>256</v>
      </c>
      <c r="BN3" s="3"/>
      <c r="BO3" s="3"/>
      <c r="BP3" s="3" t="s">
        <v>263</v>
      </c>
      <c r="BQ3" s="3"/>
      <c r="BR3" s="3"/>
      <c r="BS3" s="3"/>
      <c r="BT3" s="3" t="s">
        <v>277</v>
      </c>
      <c r="BU3" s="3" t="s">
        <v>281</v>
      </c>
      <c r="BV3" s="3" t="s">
        <v>285</v>
      </c>
      <c r="BW3" s="3" t="s">
        <v>35</v>
      </c>
      <c r="BX3" s="3" t="s">
        <v>76</v>
      </c>
      <c r="BY3" s="3"/>
      <c r="BZ3" s="3" t="s">
        <v>290</v>
      </c>
      <c r="CA3" s="3"/>
      <c r="CB3" s="3" t="s">
        <v>296</v>
      </c>
    </row>
    <row r="4" spans="1:80" x14ac:dyDescent="0.15">
      <c r="A4" s="3" t="s">
        <v>139</v>
      </c>
      <c r="B4" s="3" t="s">
        <v>120</v>
      </c>
      <c r="C4" s="3" t="s">
        <v>313</v>
      </c>
      <c r="D4" s="3" t="s">
        <v>146</v>
      </c>
      <c r="E4" s="3" t="s">
        <v>158</v>
      </c>
      <c r="F4" s="3" t="s">
        <v>174</v>
      </c>
      <c r="G4" s="3" t="s">
        <v>314</v>
      </c>
      <c r="H4" s="3" t="s">
        <v>199</v>
      </c>
      <c r="I4" s="3" t="s">
        <v>209</v>
      </c>
      <c r="J4" s="3"/>
      <c r="K4" s="3" t="s">
        <v>231</v>
      </c>
      <c r="L4" s="3" t="s">
        <v>249</v>
      </c>
      <c r="M4" s="3" t="s">
        <v>261</v>
      </c>
      <c r="N4" s="3" t="s">
        <v>275</v>
      </c>
      <c r="O4" s="3" t="s">
        <v>73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 t="s">
        <v>184</v>
      </c>
      <c r="AP4" s="3"/>
      <c r="AR4" s="3"/>
      <c r="AS4" s="3"/>
      <c r="AT4" s="3"/>
      <c r="AU4" s="3" t="s">
        <v>202</v>
      </c>
      <c r="AV4" s="3"/>
      <c r="AX4" s="3"/>
      <c r="AZ4" s="3"/>
      <c r="BA4" s="3"/>
      <c r="BB4" s="3"/>
      <c r="BC4" s="3"/>
      <c r="BD4" s="3"/>
      <c r="BE4" s="3"/>
      <c r="BF4" s="3" t="s">
        <v>234</v>
      </c>
      <c r="BG4" s="3" t="s">
        <v>238</v>
      </c>
      <c r="BH4" s="3" t="s">
        <v>242</v>
      </c>
      <c r="BI4" s="3"/>
      <c r="BJ4" s="3"/>
      <c r="BK4" s="3"/>
      <c r="BL4" s="3"/>
      <c r="BM4" s="3"/>
      <c r="BN4" s="3"/>
      <c r="BO4" s="3"/>
      <c r="BP4" s="3" t="s">
        <v>264</v>
      </c>
      <c r="BQ4" s="3"/>
      <c r="BS4" s="3"/>
      <c r="BT4" s="3" t="s">
        <v>278</v>
      </c>
      <c r="BU4" s="3" t="s">
        <v>282</v>
      </c>
      <c r="BV4" s="3"/>
      <c r="BW4" s="3" t="s">
        <v>36</v>
      </c>
      <c r="BY4" s="3"/>
      <c r="BZ4" s="3"/>
      <c r="CA4" s="3"/>
      <c r="CB4" s="3" t="s">
        <v>297</v>
      </c>
    </row>
    <row r="5" spans="1:80" x14ac:dyDescent="0.15">
      <c r="A5" s="3" t="s">
        <v>152</v>
      </c>
      <c r="B5" s="3" t="s">
        <v>122</v>
      </c>
      <c r="C5" s="3" t="s">
        <v>315</v>
      </c>
      <c r="D5" s="3" t="s">
        <v>149</v>
      </c>
      <c r="E5" s="3" t="s">
        <v>160</v>
      </c>
      <c r="F5" s="3" t="s">
        <v>316</v>
      </c>
      <c r="G5" s="3" t="s">
        <v>190</v>
      </c>
      <c r="H5" s="3"/>
      <c r="I5" s="3" t="s">
        <v>317</v>
      </c>
      <c r="J5" s="3"/>
      <c r="K5" s="3" t="s">
        <v>235</v>
      </c>
      <c r="L5" s="3" t="s">
        <v>251</v>
      </c>
      <c r="M5" s="3" t="s">
        <v>268</v>
      </c>
      <c r="N5" s="3" t="s">
        <v>318</v>
      </c>
      <c r="O5" s="3" t="s">
        <v>286</v>
      </c>
      <c r="P5" s="3"/>
      <c r="Q5" s="3"/>
      <c r="R5" s="3"/>
      <c r="S5" s="3"/>
      <c r="T5" s="3"/>
      <c r="U5" s="3"/>
      <c r="V5" s="3"/>
      <c r="W5" s="3"/>
      <c r="Y5" s="3"/>
      <c r="Z5" s="3"/>
      <c r="AA5" s="3"/>
      <c r="AB5" s="3"/>
      <c r="AC5" s="3"/>
      <c r="AD5" s="3"/>
      <c r="AE5" s="3"/>
      <c r="AF5" s="3"/>
      <c r="AG5" s="3"/>
      <c r="AH5" s="3"/>
      <c r="AJ5" s="3"/>
      <c r="AK5" s="3"/>
      <c r="AL5" s="3"/>
      <c r="AM5" s="3"/>
      <c r="AO5" s="3" t="s">
        <v>185</v>
      </c>
      <c r="AP5" s="3"/>
      <c r="AS5" s="3"/>
      <c r="AT5" s="3"/>
      <c r="AU5" s="3" t="s">
        <v>203</v>
      </c>
      <c r="AV5" s="3"/>
      <c r="AX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 t="s">
        <v>265</v>
      </c>
      <c r="BQ5" s="3"/>
      <c r="BS5" s="3"/>
      <c r="BT5" s="3" t="s">
        <v>279</v>
      </c>
      <c r="BV5" s="3"/>
      <c r="BW5" s="3"/>
      <c r="BY5" s="3"/>
      <c r="BZ5" s="3"/>
      <c r="CA5" s="3"/>
      <c r="CB5" s="3" t="s">
        <v>298</v>
      </c>
    </row>
    <row r="6" spans="1:80" x14ac:dyDescent="0.15">
      <c r="A6" s="3" t="s">
        <v>167</v>
      </c>
      <c r="B6" s="3" t="s">
        <v>125</v>
      </c>
      <c r="C6" s="3"/>
      <c r="E6" s="3" t="s">
        <v>163</v>
      </c>
      <c r="F6" s="3"/>
      <c r="H6" s="3"/>
      <c r="I6" s="3" t="s">
        <v>213</v>
      </c>
      <c r="J6" s="3"/>
      <c r="K6" s="3" t="s">
        <v>239</v>
      </c>
      <c r="L6" s="3" t="s">
        <v>319</v>
      </c>
      <c r="M6" s="3"/>
      <c r="N6" s="3"/>
      <c r="O6" s="3" t="s">
        <v>288</v>
      </c>
      <c r="P6" s="3"/>
      <c r="Q6" s="3"/>
      <c r="R6" s="3"/>
      <c r="S6" s="3"/>
      <c r="T6" s="3"/>
      <c r="U6" s="3"/>
      <c r="V6" s="3"/>
      <c r="W6" s="3"/>
      <c r="X6" s="3"/>
      <c r="Y6" s="3"/>
      <c r="AA6" s="3"/>
      <c r="AB6" s="3"/>
      <c r="AC6" s="3"/>
      <c r="AD6" s="3"/>
      <c r="AE6" s="3"/>
      <c r="AF6" s="3"/>
      <c r="AG6" s="3"/>
      <c r="AH6" s="3"/>
      <c r="AJ6" s="3"/>
      <c r="AK6" s="3"/>
      <c r="AL6" s="3"/>
      <c r="AM6" s="3"/>
      <c r="AO6" s="3"/>
      <c r="AP6" s="3"/>
      <c r="AS6" s="3"/>
      <c r="AT6" s="3"/>
      <c r="AU6" s="3"/>
      <c r="AV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 t="s">
        <v>266</v>
      </c>
      <c r="BQ6" s="3"/>
      <c r="BS6" s="3"/>
      <c r="BT6" s="3"/>
      <c r="BV6" s="3"/>
      <c r="BW6" s="3"/>
      <c r="BY6" s="3"/>
      <c r="BZ6" s="3"/>
      <c r="CA6" s="3"/>
      <c r="CB6" s="3"/>
    </row>
    <row r="7" spans="1:80" x14ac:dyDescent="0.15">
      <c r="A7" s="3" t="s">
        <v>180</v>
      </c>
      <c r="B7" s="3" t="s">
        <v>320</v>
      </c>
      <c r="D7" s="3"/>
      <c r="E7" s="3" t="s">
        <v>321</v>
      </c>
      <c r="H7" s="3"/>
      <c r="I7" s="3" t="s">
        <v>215</v>
      </c>
      <c r="J7" s="3"/>
      <c r="K7" s="3"/>
      <c r="L7" s="3"/>
      <c r="M7" s="3"/>
      <c r="N7" s="3"/>
      <c r="O7" s="3"/>
      <c r="P7" s="3"/>
      <c r="Q7" s="3"/>
      <c r="S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H7" s="3"/>
      <c r="AK7" s="3"/>
      <c r="AL7" s="3"/>
      <c r="AM7" s="3"/>
      <c r="AP7" s="3"/>
      <c r="AS7" s="3"/>
      <c r="AT7" s="3"/>
      <c r="AU7" s="3"/>
      <c r="AV7" s="3"/>
      <c r="AZ7" s="3"/>
      <c r="BA7" s="3"/>
      <c r="BB7" s="3"/>
      <c r="BC7" s="3"/>
      <c r="BD7" s="3"/>
      <c r="BE7" s="3"/>
      <c r="BF7" s="3"/>
      <c r="BG7" s="3"/>
      <c r="BH7" s="3"/>
      <c r="BJ7" s="3"/>
      <c r="BK7" s="3"/>
      <c r="BL7" s="3"/>
      <c r="BN7" s="3"/>
      <c r="BO7" s="3"/>
      <c r="BP7" s="3" t="s">
        <v>267</v>
      </c>
      <c r="BQ7" s="3"/>
      <c r="BS7" s="3"/>
      <c r="BT7" s="3"/>
      <c r="BV7" s="3"/>
      <c r="BW7" s="3"/>
      <c r="BY7" s="3"/>
      <c r="BZ7" s="3"/>
      <c r="CA7" s="3"/>
      <c r="CB7" s="3"/>
    </row>
    <row r="8" spans="1:80" x14ac:dyDescent="0.15">
      <c r="A8" s="3" t="s">
        <v>192</v>
      </c>
      <c r="B8" s="3"/>
      <c r="C8" s="3"/>
      <c r="D8" s="3"/>
      <c r="E8" s="3"/>
      <c r="F8" s="3"/>
      <c r="G8" s="3"/>
      <c r="H8" s="3"/>
      <c r="I8" s="3" t="s">
        <v>218</v>
      </c>
      <c r="J8" s="3"/>
      <c r="K8" s="3"/>
      <c r="M8" s="3"/>
      <c r="N8" s="3"/>
      <c r="O8" s="3"/>
      <c r="P8" s="3"/>
      <c r="S8" s="3"/>
      <c r="U8" s="3"/>
      <c r="V8" s="3"/>
      <c r="W8" s="3"/>
      <c r="X8" s="3"/>
      <c r="Y8" s="3"/>
      <c r="Z8" s="3"/>
      <c r="AC8" s="3"/>
      <c r="AU8" s="3"/>
      <c r="BD8" s="3"/>
      <c r="BF8" s="3"/>
      <c r="BG8" s="3"/>
      <c r="BH8" s="3"/>
      <c r="BJ8" s="3"/>
      <c r="BP8" s="3"/>
      <c r="BS8" s="3"/>
      <c r="BT8" s="3"/>
      <c r="BW8" s="3"/>
      <c r="CB8" s="3"/>
    </row>
    <row r="9" spans="1:80" x14ac:dyDescent="0.15">
      <c r="A9" s="3" t="s">
        <v>204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R9" s="3"/>
      <c r="S9" s="3"/>
      <c r="T9" s="3"/>
      <c r="W9" s="3"/>
      <c r="X9" s="3"/>
      <c r="Y9" s="3"/>
      <c r="Z9" s="3"/>
      <c r="AC9" s="3"/>
      <c r="AU9" s="3"/>
      <c r="BD9" s="3"/>
      <c r="BF9" s="3"/>
      <c r="BG9" s="3"/>
      <c r="BH9" s="3"/>
      <c r="BP9" s="3"/>
      <c r="BT9" s="3"/>
      <c r="BW9" s="3"/>
      <c r="CB9" s="3"/>
    </row>
    <row r="10" spans="1:80" x14ac:dyDescent="0.15">
      <c r="A10" s="3" t="s">
        <v>220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X10" s="3"/>
      <c r="Y10" s="3"/>
      <c r="Z10" s="3"/>
      <c r="AA10" s="3"/>
      <c r="AB10" s="3"/>
      <c r="AD10" s="3"/>
      <c r="AU10" s="3"/>
      <c r="BD10" s="3"/>
      <c r="BF10" s="3"/>
      <c r="BG10" s="3"/>
      <c r="BH10" s="3"/>
      <c r="BP10" s="3"/>
      <c r="BT10" s="3"/>
      <c r="BW10" s="3"/>
      <c r="CB10" s="3"/>
    </row>
    <row r="11" spans="1:80" x14ac:dyDescent="0.15">
      <c r="A11" s="3" t="s">
        <v>224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3"/>
      <c r="Y11" s="3"/>
      <c r="Z11" s="3"/>
      <c r="AA11" s="3"/>
      <c r="AB11" s="3"/>
      <c r="AD11" s="3"/>
      <c r="AU11" s="3"/>
      <c r="BF11" s="3"/>
      <c r="BP11" s="3"/>
      <c r="BT11" s="3"/>
      <c r="CB11" s="3"/>
    </row>
    <row r="12" spans="1:80" x14ac:dyDescent="0.15">
      <c r="A12" s="3" t="s">
        <v>243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U12" s="3"/>
      <c r="BP12" s="3"/>
      <c r="BT12" s="3"/>
      <c r="CB12" s="3"/>
    </row>
    <row r="13" spans="1:80" x14ac:dyDescent="0.15">
      <c r="A13" s="3" t="s">
        <v>257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U13" s="3"/>
      <c r="BP13" s="3"/>
      <c r="BT13" s="3"/>
      <c r="CB13" s="3"/>
    </row>
    <row r="14" spans="1:80" x14ac:dyDescent="0.15">
      <c r="A14" s="3" t="s">
        <v>270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BP14" s="3"/>
      <c r="BT14" s="3"/>
    </row>
    <row r="15" spans="1:80" x14ac:dyDescent="0.15">
      <c r="A15" s="3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BP15" s="3"/>
    </row>
    <row r="16" spans="1:80" x14ac:dyDescent="0.15">
      <c r="A16" s="3" t="s">
        <v>291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BP16" s="3"/>
    </row>
  </sheetData>
  <sheetProtection formatCells="0" insertHyperlinks="0" autoFilter="0"/>
  <phoneticPr fontId="16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3" interlineOnOff="0" interlineColor="0" isDbSheet="0" isDashBoardSheet="0" isDbDashBoardSheet="0" isFlexPaperSheet="0">
      <cellprotection/>
      <appEtDbRelations/>
    </woSheetProps>
    <woSheetProps sheetStid="16" interlineOnOff="0" interlineColor="0" isDbSheet="0" isDashBoardSheet="0" isDbDashBoardSheet="0" isFlexPaperSheet="0">
      <cellprotection/>
      <appEtDbRelations/>
    </woSheetProps>
    <woSheetProps sheetStid="11" interlineOnOff="0" interlineColor="0" isDbSheet="0" isDashBoardSheet="0" isDbDashBoardSheet="0" isFlexPaperSheet="0">
      <cellprotection/>
      <appEtDbRelations/>
    </woSheetProps>
    <woSheetProps sheetStid="15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3"/>
  <pixelatorList sheetStid="16"/>
  <pixelatorList sheetStid="11"/>
  <pixelatorList sheetStid="15"/>
  <pixelatorList sheetStid="17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81</vt:i4>
      </vt:variant>
    </vt:vector>
  </HeadingPairs>
  <TitlesOfParts>
    <vt:vector size="85" baseType="lpstr">
      <vt:lpstr>选用计划表</vt:lpstr>
      <vt:lpstr>Sheet3</vt:lpstr>
      <vt:lpstr>Sheet1</vt:lpstr>
      <vt:lpstr>Sheet2</vt:lpstr>
      <vt:lpstr>材料化学</vt:lpstr>
      <vt:lpstr>财务管理</vt:lpstr>
      <vt:lpstr>财务管理_升本</vt:lpstr>
      <vt:lpstr>产品设计</vt:lpstr>
      <vt:lpstr>电气工程及其自动化</vt:lpstr>
      <vt:lpstr>电子工程学院</vt:lpstr>
      <vt:lpstr>电子商务</vt:lpstr>
      <vt:lpstr>电子商务_升本</vt:lpstr>
      <vt:lpstr>电子信息工程</vt:lpstr>
      <vt:lpstr>动画</vt:lpstr>
      <vt:lpstr>法学</vt:lpstr>
      <vt:lpstr>法学院</vt:lpstr>
      <vt:lpstr>翻译</vt:lpstr>
      <vt:lpstr>高分子材料与工程</vt:lpstr>
      <vt:lpstr>光电信息科学与工程</vt:lpstr>
      <vt:lpstr>广告学</vt:lpstr>
      <vt:lpstr>轨道交通信号与控制</vt:lpstr>
      <vt:lpstr>国际经济与贸易</vt:lpstr>
      <vt:lpstr>汉语言文学</vt:lpstr>
      <vt:lpstr>汉语言文学_升本</vt:lpstr>
      <vt:lpstr>化工与材料工程学院</vt:lpstr>
      <vt:lpstr>化学</vt:lpstr>
      <vt:lpstr>化学工程与工艺</vt:lpstr>
      <vt:lpstr>化学与材料工程学院</vt:lpstr>
      <vt:lpstr>环境设计</vt:lpstr>
      <vt:lpstr>会计学</vt:lpstr>
      <vt:lpstr>机器人工程</vt:lpstr>
      <vt:lpstr>机械设计制造及其自动化</vt:lpstr>
      <vt:lpstr>机械与电气工程学院</vt:lpstr>
      <vt:lpstr>计算机科学与技术</vt:lpstr>
      <vt:lpstr>计算机学院</vt:lpstr>
      <vt:lpstr>教育学院</vt:lpstr>
      <vt:lpstr>金融工程</vt:lpstr>
      <vt:lpstr>金融数学</vt:lpstr>
      <vt:lpstr>金融与数学学院</vt:lpstr>
      <vt:lpstr>经济与管理学院</vt:lpstr>
      <vt:lpstr>马克思主义学院</vt:lpstr>
      <vt:lpstr>美术学</vt:lpstr>
      <vt:lpstr>美术与设计学院</vt:lpstr>
      <vt:lpstr>人工智能</vt:lpstr>
      <vt:lpstr>软件工程</vt:lpstr>
      <vt:lpstr>商务英语</vt:lpstr>
      <vt:lpstr>社会工作</vt:lpstr>
      <vt:lpstr>社会工作_升本</vt:lpstr>
      <vt:lpstr>社会体育指导与管理</vt:lpstr>
      <vt:lpstr>社会体育指导与管理_对口</vt:lpstr>
      <vt:lpstr>生物工程</vt:lpstr>
      <vt:lpstr>生物工程学院</vt:lpstr>
      <vt:lpstr>生物科学</vt:lpstr>
      <vt:lpstr>生物制药</vt:lpstr>
      <vt:lpstr>食品质量与安全</vt:lpstr>
      <vt:lpstr>市场营销_对口</vt:lpstr>
      <vt:lpstr>视觉传达设计</vt:lpstr>
      <vt:lpstr>数据科学与大数据技术</vt:lpstr>
      <vt:lpstr>数学与应用数学</vt:lpstr>
      <vt:lpstr>数字经济</vt:lpstr>
      <vt:lpstr>思想政治教育</vt:lpstr>
      <vt:lpstr>体育教育</vt:lpstr>
      <vt:lpstr>体育学院</vt:lpstr>
      <vt:lpstr>通信工程</vt:lpstr>
      <vt:lpstr>通信工程_升本</vt:lpstr>
      <vt:lpstr>外国语学院</vt:lpstr>
      <vt:lpstr>网络工程_对口</vt:lpstr>
      <vt:lpstr>文化产业管理_对口</vt:lpstr>
      <vt:lpstr>文学与传播学院</vt:lpstr>
      <vt:lpstr>物理学</vt:lpstr>
      <vt:lpstr>戏剧影视文学</vt:lpstr>
      <vt:lpstr>小学教育</vt:lpstr>
      <vt:lpstr>新闻学</vt:lpstr>
      <vt:lpstr>休闲体育</vt:lpstr>
      <vt:lpstr>学前教育</vt:lpstr>
      <vt:lpstr>学前教育_升本</vt:lpstr>
      <vt:lpstr>音乐表演</vt:lpstr>
      <vt:lpstr>音乐学</vt:lpstr>
      <vt:lpstr>音乐学院</vt:lpstr>
      <vt:lpstr>应用心理学</vt:lpstr>
      <vt:lpstr>英语</vt:lpstr>
      <vt:lpstr>英语_升本</vt:lpstr>
      <vt:lpstr>园林_对口</vt:lpstr>
      <vt:lpstr>自动化</vt:lpstr>
      <vt:lpstr>自动化_对口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jcke</dc:creator>
  <cp:lastModifiedBy>李强</cp:lastModifiedBy>
  <cp:lastPrinted>2023-06-26T03:24:59Z</cp:lastPrinted>
  <dcterms:created xsi:type="dcterms:W3CDTF">1996-12-19T01:32:00Z</dcterms:created>
  <dcterms:modified xsi:type="dcterms:W3CDTF">2023-06-28T00:53:28Z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992D59E3882A4BDEAD4BEC416AE6AD1E</vt:lpwstr>
  </property>
  <property fmtid="{D5CDD505-2E9C-101B-9397-08002B2CF9AE}" pid="3" name="KSOProductBuildVer">
    <vt:lpwstr>2052-0.0.0.0</vt:lpwstr>
  </property>
</Properties>
</file>